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6.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7.xml" ContentType="application/vnd.openxmlformats-officedocument.drawingml.chart+xml"/>
  <Override PartName="/xl/charts/style3.xml" ContentType="application/vnd.ms-office.chartstyle+xml"/>
  <Override PartName="/xl/charts/colors3.xml" ContentType="application/vnd.ms-office.chartcolorstyle+xml"/>
  <Override PartName="/xl/charts/chart8.xml" ContentType="application/vnd.openxmlformats-officedocument.drawingml.chart+xml"/>
  <Override PartName="/xl/charts/style4.xml" ContentType="application/vnd.ms-office.chartstyle+xml"/>
  <Override PartName="/xl/charts/colors4.xml" ContentType="application/vnd.ms-office.chartcolorstyle+xml"/>
  <Override PartName="/xl/charts/chart9.xml" ContentType="application/vnd.openxmlformats-officedocument.drawingml.chart+xml"/>
  <Override PartName="/xl/charts/style5.xml" ContentType="application/vnd.ms-office.chartstyle+xml"/>
  <Override PartName="/xl/charts/colors5.xml" ContentType="application/vnd.ms-office.chartcolorstyle+xml"/>
  <Override PartName="/xl/charts/chart10.xml" ContentType="application/vnd.openxmlformats-officedocument.drawingml.chart+xml"/>
  <Override PartName="/xl/charts/style6.xml" ContentType="application/vnd.ms-office.chartstyle+xml"/>
  <Override PartName="/xl/charts/colors6.xml" ContentType="application/vnd.ms-office.chartcolorstyle+xml"/>
  <Override PartName="/xl/charts/chart11.xml" ContentType="application/vnd.openxmlformats-officedocument.drawingml.chart+xml"/>
  <Override PartName="/xl/charts/style7.xml" ContentType="application/vnd.ms-office.chartstyle+xml"/>
  <Override PartName="/xl/charts/colors7.xml" ContentType="application/vnd.ms-office.chartcolorstyle+xml"/>
  <Override PartName="/xl/charts/chart12.xml" ContentType="application/vnd.openxmlformats-officedocument.drawingml.chart+xml"/>
  <Override PartName="/xl/charts/style8.xml" ContentType="application/vnd.ms-office.chartstyle+xml"/>
  <Override PartName="/xl/charts/colors8.xml" ContentType="application/vnd.ms-office.chartcolorstyle+xml"/>
  <Override PartName="/xl/charts/chart13.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codeName="ThisWorkbook" defaultThemeVersion="124226"/>
  <mc:AlternateContent xmlns:mc="http://schemas.openxmlformats.org/markup-compatibility/2006">
    <mc:Choice Requires="x15">
      <x15ac:absPath xmlns:x15ac="http://schemas.microsoft.com/office/spreadsheetml/2010/11/ac" url="https://brookingsinstitution.sharepoint.com/sites/hutchinscenterteam/Shared Documents/Projects/Fiscal Impact/02-28-2019/"/>
    </mc:Choice>
  </mc:AlternateContent>
  <xr:revisionPtr revIDLastSave="1" documentId="8_{C053ACC1-6996-4C68-A85B-D837B118E1B0}" xr6:coauthVersionLast="36" xr6:coauthVersionMax="40" xr10:uidLastSave="{D940A768-AE3D-4A10-9E93-09F7CEAC5EB9}"/>
  <bookViews>
    <workbookView xWindow="-105" yWindow="-105" windowWidth="23250" windowHeight="12570" activeTab="4" xr2:uid="{00000000-000D-0000-FFFF-FFFF00000000}"/>
  </bookViews>
  <sheets>
    <sheet name="MASTER" sheetId="1" r:id="rId1"/>
    <sheet name="HaverPull" sheetId="2" r:id="rId2"/>
    <sheet name="Calculations" sheetId="5" r:id="rId3"/>
    <sheet name="fiscal_impact" sheetId="19" r:id="rId4"/>
    <sheet name="Fiscal_impact_122118" sheetId="20" r:id="rId5"/>
  </sheets>
  <definedNames>
    <definedName name="_DLX1.USE">HaverPull!$A$2:$V$6</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N59" i="20" l="1"/>
  <c r="GO14" i="5" l="1"/>
  <c r="Y200" i="2" l="1"/>
  <c r="Y201" i="2" s="1"/>
  <c r="A77" i="20" l="1"/>
  <c r="Q59" i="20" s="1"/>
  <c r="GV29" i="5"/>
  <c r="GU29" i="5"/>
  <c r="GT29" i="5"/>
  <c r="GS29" i="5"/>
  <c r="GR29" i="5"/>
  <c r="GQ29" i="5"/>
  <c r="GP29" i="5"/>
  <c r="GO29" i="5"/>
  <c r="GN29" i="5"/>
  <c r="GM29" i="5"/>
  <c r="GL29" i="5"/>
  <c r="GK29" i="5"/>
  <c r="GJ29" i="5"/>
  <c r="GI29" i="5"/>
  <c r="GH29" i="5"/>
  <c r="GG29" i="5"/>
  <c r="GF29" i="5"/>
  <c r="GE29" i="5"/>
  <c r="GD29" i="5"/>
  <c r="GC29" i="5"/>
  <c r="GB29" i="5"/>
  <c r="GA29" i="5"/>
  <c r="FZ29" i="5"/>
  <c r="FY29" i="5"/>
  <c r="FX29" i="5"/>
  <c r="FW29" i="5"/>
  <c r="FV29" i="5"/>
  <c r="FU29" i="5"/>
  <c r="FT29" i="5"/>
  <c r="FS29" i="5"/>
  <c r="FR29" i="5"/>
  <c r="FQ29" i="5"/>
  <c r="FP29" i="5"/>
  <c r="FO29" i="5"/>
  <c r="FN29" i="5"/>
  <c r="FM29" i="5"/>
  <c r="FL29" i="5"/>
  <c r="FK29" i="5"/>
  <c r="FJ29" i="5"/>
  <c r="FI29" i="5"/>
  <c r="FH29" i="5"/>
  <c r="FG29" i="5"/>
  <c r="FF29" i="5"/>
  <c r="FE29" i="5"/>
  <c r="FD29" i="5"/>
  <c r="FC29" i="5"/>
  <c r="FB29" i="5"/>
  <c r="FA29" i="5"/>
  <c r="EZ29" i="5"/>
  <c r="EY29" i="5"/>
  <c r="EX29" i="5"/>
  <c r="EW29" i="5"/>
  <c r="EV29" i="5"/>
  <c r="EU29" i="5"/>
  <c r="ET29" i="5"/>
  <c r="ES29" i="5"/>
  <c r="ER29" i="5"/>
  <c r="EQ29" i="5"/>
  <c r="EP29" i="5"/>
  <c r="EO29" i="5"/>
  <c r="EN29" i="5"/>
  <c r="EM29" i="5"/>
  <c r="EL29" i="5"/>
  <c r="EK29" i="5"/>
  <c r="EJ29" i="5"/>
  <c r="EI29" i="5"/>
  <c r="EH29" i="5"/>
  <c r="EG29" i="5"/>
  <c r="EF29" i="5"/>
  <c r="EE29" i="5"/>
  <c r="ED29" i="5"/>
  <c r="EC29" i="5"/>
  <c r="EB29" i="5"/>
  <c r="EA29" i="5"/>
  <c r="DZ29" i="5"/>
  <c r="DY29" i="5"/>
  <c r="DX29" i="5"/>
  <c r="DW29" i="5"/>
  <c r="DV29" i="5"/>
  <c r="DU29" i="5"/>
  <c r="DT29" i="5"/>
  <c r="DS29" i="5"/>
  <c r="DR29" i="5"/>
  <c r="DQ29" i="5"/>
  <c r="DP29" i="5"/>
  <c r="DO29" i="5"/>
  <c r="DN29" i="5"/>
  <c r="DM29" i="5"/>
  <c r="DL29" i="5"/>
  <c r="DK29" i="5"/>
  <c r="DJ29" i="5"/>
  <c r="DI29" i="5"/>
  <c r="DH29" i="5"/>
  <c r="DG29" i="5"/>
  <c r="DF29" i="5"/>
  <c r="DE29" i="5"/>
  <c r="DD29" i="5"/>
  <c r="DC29" i="5"/>
  <c r="DB29" i="5"/>
  <c r="DA29" i="5"/>
  <c r="CZ29" i="5"/>
  <c r="CY29" i="5"/>
  <c r="CX29" i="5"/>
  <c r="CW29" i="5"/>
  <c r="CV29" i="5"/>
  <c r="CU29" i="5"/>
  <c r="CT29" i="5"/>
  <c r="CS29" i="5"/>
  <c r="CR29" i="5"/>
  <c r="CQ29" i="5"/>
  <c r="CP29" i="5"/>
  <c r="CO29" i="5"/>
  <c r="CN29" i="5"/>
  <c r="CM29" i="5"/>
  <c r="CL29" i="5"/>
  <c r="CK29" i="5"/>
  <c r="CJ29" i="5"/>
  <c r="CI29" i="5"/>
  <c r="CH29" i="5"/>
  <c r="CG29" i="5"/>
  <c r="CF29" i="5"/>
  <c r="CE29" i="5"/>
  <c r="CD29" i="5"/>
  <c r="CC29" i="5"/>
  <c r="CB29" i="5"/>
  <c r="CA29" i="5"/>
  <c r="BZ29" i="5"/>
  <c r="BY29" i="5"/>
  <c r="BX29" i="5"/>
  <c r="BW29" i="5"/>
  <c r="BV29" i="5"/>
  <c r="BU29" i="5"/>
  <c r="BT29" i="5"/>
  <c r="BS29" i="5"/>
  <c r="BR29" i="5"/>
  <c r="BQ29" i="5"/>
  <c r="BP29" i="5"/>
  <c r="BO29" i="5"/>
  <c r="BN29" i="5"/>
  <c r="BM29" i="5"/>
  <c r="BL29" i="5"/>
  <c r="BK29" i="5"/>
  <c r="BJ29" i="5"/>
  <c r="BI29" i="5"/>
  <c r="BH29" i="5"/>
  <c r="BG29" i="5"/>
  <c r="BF29" i="5"/>
  <c r="BE29" i="5"/>
  <c r="BD29" i="5"/>
  <c r="BC29" i="5"/>
  <c r="BB29" i="5"/>
  <c r="BA29" i="5"/>
  <c r="AZ29" i="5"/>
  <c r="AY29" i="5"/>
  <c r="AX29" i="5"/>
  <c r="AW29" i="5"/>
  <c r="AV29" i="5"/>
  <c r="AU29" i="5"/>
  <c r="AT29" i="5"/>
  <c r="AS29" i="5"/>
  <c r="AR29" i="5"/>
  <c r="AQ29" i="5"/>
  <c r="AP29" i="5"/>
  <c r="AO29" i="5"/>
  <c r="AN29" i="5"/>
  <c r="AM29" i="5"/>
  <c r="AL29" i="5"/>
  <c r="AK29" i="5"/>
  <c r="AJ29" i="5"/>
  <c r="AI29" i="5"/>
  <c r="AH29" i="5"/>
  <c r="AG29" i="5"/>
  <c r="AF29" i="5"/>
  <c r="AE29" i="5"/>
  <c r="AD29" i="5"/>
  <c r="AC29" i="5"/>
  <c r="AB29" i="5"/>
  <c r="AA29" i="5"/>
  <c r="Z29" i="5"/>
  <c r="Y29" i="5"/>
  <c r="X29" i="5"/>
  <c r="W29" i="5"/>
  <c r="V29" i="5"/>
  <c r="U29" i="5"/>
  <c r="T29" i="5"/>
  <c r="S29" i="5"/>
  <c r="R29" i="5"/>
  <c r="Q29" i="5"/>
  <c r="P29" i="5"/>
  <c r="O29" i="5"/>
  <c r="N29" i="5"/>
  <c r="M29" i="5"/>
  <c r="L29" i="5"/>
  <c r="K29" i="5"/>
  <c r="J29" i="5"/>
  <c r="I29" i="5"/>
  <c r="H29" i="5"/>
  <c r="G29" i="5"/>
  <c r="F29" i="5"/>
  <c r="E29" i="5"/>
  <c r="D29" i="5"/>
  <c r="C29" i="5"/>
  <c r="GV28" i="5"/>
  <c r="GU28" i="5"/>
  <c r="GT28" i="5"/>
  <c r="GS28" i="5"/>
  <c r="GR28" i="5"/>
  <c r="GQ28" i="5"/>
  <c r="GP28" i="5"/>
  <c r="GO28" i="5"/>
  <c r="GN28" i="5"/>
  <c r="GM28" i="5"/>
  <c r="GL28" i="5"/>
  <c r="GK28" i="5"/>
  <c r="GJ28" i="5"/>
  <c r="GI28" i="5"/>
  <c r="GH28" i="5"/>
  <c r="GG28" i="5"/>
  <c r="GF28" i="5"/>
  <c r="GE28" i="5"/>
  <c r="GD28" i="5"/>
  <c r="GC28" i="5"/>
  <c r="GB28" i="5"/>
  <c r="GA28" i="5"/>
  <c r="FZ28" i="5"/>
  <c r="FY28" i="5"/>
  <c r="FX28" i="5"/>
  <c r="FW28" i="5"/>
  <c r="FV28" i="5"/>
  <c r="FU28" i="5"/>
  <c r="FT28" i="5"/>
  <c r="FS28" i="5"/>
  <c r="FR28" i="5"/>
  <c r="FQ28" i="5"/>
  <c r="FP28" i="5"/>
  <c r="FO28" i="5"/>
  <c r="FN28" i="5"/>
  <c r="FM28" i="5"/>
  <c r="FL28" i="5"/>
  <c r="FK28" i="5"/>
  <c r="FJ28" i="5"/>
  <c r="FI28" i="5"/>
  <c r="FH28" i="5"/>
  <c r="FG28" i="5"/>
  <c r="FF28" i="5"/>
  <c r="FE28" i="5"/>
  <c r="FD28" i="5"/>
  <c r="FC28" i="5"/>
  <c r="FB28" i="5"/>
  <c r="FA28" i="5"/>
  <c r="EZ28" i="5"/>
  <c r="EY28" i="5"/>
  <c r="EX28" i="5"/>
  <c r="EW28" i="5"/>
  <c r="EV28" i="5"/>
  <c r="EU28" i="5"/>
  <c r="ET28" i="5"/>
  <c r="ES28" i="5"/>
  <c r="ER28" i="5"/>
  <c r="EQ28" i="5"/>
  <c r="EP28" i="5"/>
  <c r="EO28" i="5"/>
  <c r="EN28" i="5"/>
  <c r="EM28" i="5"/>
  <c r="EL28" i="5"/>
  <c r="EK28" i="5"/>
  <c r="EJ28" i="5"/>
  <c r="EI28" i="5"/>
  <c r="EH28" i="5"/>
  <c r="EG28" i="5"/>
  <c r="EF28" i="5"/>
  <c r="EE28" i="5"/>
  <c r="ED28" i="5"/>
  <c r="EC28" i="5"/>
  <c r="EB28" i="5"/>
  <c r="EA28" i="5"/>
  <c r="DZ28" i="5"/>
  <c r="DY28" i="5"/>
  <c r="DX28" i="5"/>
  <c r="DW28" i="5"/>
  <c r="DV28" i="5"/>
  <c r="DU28" i="5"/>
  <c r="DT28" i="5"/>
  <c r="DS28" i="5"/>
  <c r="DR28" i="5"/>
  <c r="DQ28" i="5"/>
  <c r="DP28" i="5"/>
  <c r="DO28" i="5"/>
  <c r="DN28" i="5"/>
  <c r="DM28" i="5"/>
  <c r="DL28" i="5"/>
  <c r="DK28" i="5"/>
  <c r="DJ28" i="5"/>
  <c r="DI28" i="5"/>
  <c r="DH28" i="5"/>
  <c r="DG28" i="5"/>
  <c r="DF28" i="5"/>
  <c r="DE28" i="5"/>
  <c r="DD28" i="5"/>
  <c r="DC28" i="5"/>
  <c r="DB28" i="5"/>
  <c r="DA28" i="5"/>
  <c r="CZ28" i="5"/>
  <c r="CY28" i="5"/>
  <c r="CX28" i="5"/>
  <c r="CW28" i="5"/>
  <c r="CV28" i="5"/>
  <c r="CU28" i="5"/>
  <c r="CT28" i="5"/>
  <c r="CS28" i="5"/>
  <c r="CR28" i="5"/>
  <c r="CQ28" i="5"/>
  <c r="CP28" i="5"/>
  <c r="CO28" i="5"/>
  <c r="CN28" i="5"/>
  <c r="CM28" i="5"/>
  <c r="CL28" i="5"/>
  <c r="CK28" i="5"/>
  <c r="CJ28" i="5"/>
  <c r="CI28" i="5"/>
  <c r="CH28" i="5"/>
  <c r="CG28" i="5"/>
  <c r="CF28" i="5"/>
  <c r="CE28" i="5"/>
  <c r="CD28" i="5"/>
  <c r="CC28" i="5"/>
  <c r="CB28" i="5"/>
  <c r="CA28" i="5"/>
  <c r="BZ28" i="5"/>
  <c r="BY28" i="5"/>
  <c r="BX28" i="5"/>
  <c r="BW28" i="5"/>
  <c r="BV28" i="5"/>
  <c r="BU28" i="5"/>
  <c r="BT28" i="5"/>
  <c r="BS28" i="5"/>
  <c r="BR28" i="5"/>
  <c r="BQ28" i="5"/>
  <c r="BP28" i="5"/>
  <c r="BO28" i="5"/>
  <c r="BN28" i="5"/>
  <c r="BM28" i="5"/>
  <c r="BL28" i="5"/>
  <c r="BK28" i="5"/>
  <c r="BJ28" i="5"/>
  <c r="BI28" i="5"/>
  <c r="BH28" i="5"/>
  <c r="BG28" i="5"/>
  <c r="BF28" i="5"/>
  <c r="BE28" i="5"/>
  <c r="BD28" i="5"/>
  <c r="BC28" i="5"/>
  <c r="BB28" i="5"/>
  <c r="BA28" i="5"/>
  <c r="AZ28" i="5"/>
  <c r="AY28" i="5"/>
  <c r="AX28" i="5"/>
  <c r="AW28" i="5"/>
  <c r="AV28" i="5"/>
  <c r="AU28" i="5"/>
  <c r="AT28" i="5"/>
  <c r="AS28" i="5"/>
  <c r="AR28" i="5"/>
  <c r="AQ28" i="5"/>
  <c r="AP28" i="5"/>
  <c r="AO28" i="5"/>
  <c r="AN28" i="5"/>
  <c r="AM28" i="5"/>
  <c r="AL28" i="5"/>
  <c r="AK28" i="5"/>
  <c r="AJ28" i="5"/>
  <c r="AI28" i="5"/>
  <c r="AH28" i="5"/>
  <c r="AG28" i="5"/>
  <c r="AF28" i="5"/>
  <c r="AE28" i="5"/>
  <c r="AD28" i="5"/>
  <c r="AC28" i="5"/>
  <c r="AB28" i="5"/>
  <c r="AA28" i="5"/>
  <c r="Z28" i="5"/>
  <c r="Y28" i="5"/>
  <c r="X28" i="5"/>
  <c r="W28" i="5"/>
  <c r="V28" i="5"/>
  <c r="U28" i="5"/>
  <c r="T28" i="5"/>
  <c r="S28" i="5"/>
  <c r="R28" i="5"/>
  <c r="Q28" i="5"/>
  <c r="P28" i="5"/>
  <c r="O28" i="5"/>
  <c r="N28" i="5"/>
  <c r="M28" i="5"/>
  <c r="L28" i="5"/>
  <c r="K28" i="5"/>
  <c r="J28" i="5"/>
  <c r="I28" i="5"/>
  <c r="H28" i="5"/>
  <c r="G28" i="5"/>
  <c r="F28" i="5"/>
  <c r="E28" i="5"/>
  <c r="D28" i="5"/>
  <c r="C28" i="5"/>
  <c r="GV27" i="5"/>
  <c r="GU27" i="5"/>
  <c r="GT27" i="5"/>
  <c r="GS27" i="5"/>
  <c r="GR27" i="5"/>
  <c r="GQ27" i="5"/>
  <c r="GP27" i="5"/>
  <c r="GO27" i="5"/>
  <c r="GN27" i="5"/>
  <c r="GM27" i="5"/>
  <c r="GL27" i="5"/>
  <c r="GK27" i="5"/>
  <c r="GJ27" i="5"/>
  <c r="GI27" i="5"/>
  <c r="GH27" i="5"/>
  <c r="GG27" i="5"/>
  <c r="GF27" i="5"/>
  <c r="GE27" i="5"/>
  <c r="GD27" i="5"/>
  <c r="GC27" i="5"/>
  <c r="GB27" i="5"/>
  <c r="GA27" i="5"/>
  <c r="FZ27" i="5"/>
  <c r="FY27" i="5"/>
  <c r="FX27" i="5"/>
  <c r="FW27" i="5"/>
  <c r="FV27" i="5"/>
  <c r="FU27" i="5"/>
  <c r="FT27" i="5"/>
  <c r="FS27" i="5"/>
  <c r="FR27" i="5"/>
  <c r="FQ27" i="5"/>
  <c r="FP27" i="5"/>
  <c r="FO27" i="5"/>
  <c r="FN27" i="5"/>
  <c r="FM27" i="5"/>
  <c r="FL27" i="5"/>
  <c r="FK27" i="5"/>
  <c r="FJ27" i="5"/>
  <c r="FI27" i="5"/>
  <c r="FH27" i="5"/>
  <c r="FG27" i="5"/>
  <c r="FF27" i="5"/>
  <c r="FE27" i="5"/>
  <c r="FD27" i="5"/>
  <c r="FC27" i="5"/>
  <c r="FB27" i="5"/>
  <c r="FA27" i="5"/>
  <c r="EZ27" i="5"/>
  <c r="EY27" i="5"/>
  <c r="EX27" i="5"/>
  <c r="EW27" i="5"/>
  <c r="EV27" i="5"/>
  <c r="EU27" i="5"/>
  <c r="ET27" i="5"/>
  <c r="ES27" i="5"/>
  <c r="ER27" i="5"/>
  <c r="EQ27" i="5"/>
  <c r="EP27" i="5"/>
  <c r="EO27" i="5"/>
  <c r="EN27" i="5"/>
  <c r="EM27" i="5"/>
  <c r="EL27" i="5"/>
  <c r="EK27" i="5"/>
  <c r="EJ27" i="5"/>
  <c r="EI27" i="5"/>
  <c r="EH27" i="5"/>
  <c r="EG27" i="5"/>
  <c r="EF27" i="5"/>
  <c r="EE27" i="5"/>
  <c r="ED27" i="5"/>
  <c r="EC27" i="5"/>
  <c r="EB27" i="5"/>
  <c r="EA27" i="5"/>
  <c r="DZ27" i="5"/>
  <c r="DY27" i="5"/>
  <c r="DX27" i="5"/>
  <c r="DW27" i="5"/>
  <c r="DV27" i="5"/>
  <c r="DU27" i="5"/>
  <c r="DT27" i="5"/>
  <c r="DS27" i="5"/>
  <c r="DR27" i="5"/>
  <c r="DQ27" i="5"/>
  <c r="DP27" i="5"/>
  <c r="DO27" i="5"/>
  <c r="DN27" i="5"/>
  <c r="DM27" i="5"/>
  <c r="DL27" i="5"/>
  <c r="DK27" i="5"/>
  <c r="DJ27" i="5"/>
  <c r="DI27" i="5"/>
  <c r="DH27" i="5"/>
  <c r="DG27" i="5"/>
  <c r="DF27" i="5"/>
  <c r="DE27" i="5"/>
  <c r="DD27" i="5"/>
  <c r="DC27" i="5"/>
  <c r="DB27" i="5"/>
  <c r="DA27" i="5"/>
  <c r="CZ27" i="5"/>
  <c r="CY27" i="5"/>
  <c r="CX27" i="5"/>
  <c r="CW27" i="5"/>
  <c r="CV27" i="5"/>
  <c r="CU27" i="5"/>
  <c r="CT27" i="5"/>
  <c r="CS27" i="5"/>
  <c r="CR27" i="5"/>
  <c r="CQ27" i="5"/>
  <c r="CP27" i="5"/>
  <c r="CO27" i="5"/>
  <c r="CN27" i="5"/>
  <c r="CM27" i="5"/>
  <c r="CL27" i="5"/>
  <c r="CK27" i="5"/>
  <c r="CJ27" i="5"/>
  <c r="CI27" i="5"/>
  <c r="CH27" i="5"/>
  <c r="CG27" i="5"/>
  <c r="CF27" i="5"/>
  <c r="CE27" i="5"/>
  <c r="CD27" i="5"/>
  <c r="CC27" i="5"/>
  <c r="CB27" i="5"/>
  <c r="CA27" i="5"/>
  <c r="BZ27" i="5"/>
  <c r="BY27" i="5"/>
  <c r="BX27" i="5"/>
  <c r="BW27" i="5"/>
  <c r="BV27" i="5"/>
  <c r="BU27" i="5"/>
  <c r="BT27" i="5"/>
  <c r="BS27" i="5"/>
  <c r="BR27" i="5"/>
  <c r="BQ27" i="5"/>
  <c r="BP27" i="5"/>
  <c r="BO27" i="5"/>
  <c r="BN27" i="5"/>
  <c r="BM27" i="5"/>
  <c r="BL27" i="5"/>
  <c r="BK27" i="5"/>
  <c r="BJ27" i="5"/>
  <c r="BI27" i="5"/>
  <c r="BH27" i="5"/>
  <c r="BG27" i="5"/>
  <c r="BF27" i="5"/>
  <c r="BE27" i="5"/>
  <c r="BD27" i="5"/>
  <c r="BC27" i="5"/>
  <c r="BB27" i="5"/>
  <c r="BA27" i="5"/>
  <c r="AZ27" i="5"/>
  <c r="AY27" i="5"/>
  <c r="AX27" i="5"/>
  <c r="AW27" i="5"/>
  <c r="AV27" i="5"/>
  <c r="AU27" i="5"/>
  <c r="AT27" i="5"/>
  <c r="AS27" i="5"/>
  <c r="AR27" i="5"/>
  <c r="AQ27" i="5"/>
  <c r="AP27" i="5"/>
  <c r="AO27" i="5"/>
  <c r="AN27" i="5"/>
  <c r="AM27" i="5"/>
  <c r="AL27" i="5"/>
  <c r="AK27" i="5"/>
  <c r="AJ27" i="5"/>
  <c r="AI27" i="5"/>
  <c r="AH27" i="5"/>
  <c r="AG27" i="5"/>
  <c r="AF27" i="5"/>
  <c r="AE27" i="5"/>
  <c r="AD27" i="5"/>
  <c r="AC27" i="5"/>
  <c r="AB27" i="5"/>
  <c r="AA27" i="5"/>
  <c r="Z27" i="5"/>
  <c r="Y27" i="5"/>
  <c r="X27" i="5"/>
  <c r="W27" i="5"/>
  <c r="V27" i="5"/>
  <c r="U27" i="5"/>
  <c r="T27" i="5"/>
  <c r="S27" i="5"/>
  <c r="R27" i="5"/>
  <c r="Q27" i="5"/>
  <c r="P27" i="5"/>
  <c r="O27" i="5"/>
  <c r="N27" i="5"/>
  <c r="M27" i="5"/>
  <c r="L27" i="5"/>
  <c r="K27" i="5"/>
  <c r="J27" i="5"/>
  <c r="I27" i="5"/>
  <c r="H27" i="5"/>
  <c r="G27" i="5"/>
  <c r="F27" i="5"/>
  <c r="E27" i="5"/>
  <c r="D27" i="5"/>
  <c r="C27" i="5"/>
  <c r="GV26" i="5"/>
  <c r="GU26" i="5"/>
  <c r="GT26" i="5"/>
  <c r="GS26" i="5"/>
  <c r="GR26" i="5"/>
  <c r="GQ26" i="5"/>
  <c r="GP26" i="5"/>
  <c r="GO26" i="5"/>
  <c r="GN26" i="5"/>
  <c r="GM26" i="5"/>
  <c r="GL26" i="5"/>
  <c r="GK26" i="5"/>
  <c r="GJ26" i="5"/>
  <c r="GI26" i="5"/>
  <c r="GH26" i="5"/>
  <c r="GG26" i="5"/>
  <c r="GF26" i="5"/>
  <c r="GE26" i="5"/>
  <c r="GD26" i="5"/>
  <c r="GC26" i="5"/>
  <c r="GB26" i="5"/>
  <c r="GA26" i="5"/>
  <c r="FZ26" i="5"/>
  <c r="FY26" i="5"/>
  <c r="FX26" i="5"/>
  <c r="FW26" i="5"/>
  <c r="FV26" i="5"/>
  <c r="FU26" i="5"/>
  <c r="FT26" i="5"/>
  <c r="FS26" i="5"/>
  <c r="FR26" i="5"/>
  <c r="FQ26" i="5"/>
  <c r="FP26" i="5"/>
  <c r="FO26" i="5"/>
  <c r="FN26" i="5"/>
  <c r="FM26" i="5"/>
  <c r="FL26" i="5"/>
  <c r="FK26" i="5"/>
  <c r="FJ26" i="5"/>
  <c r="FI26" i="5"/>
  <c r="FH26" i="5"/>
  <c r="FG26" i="5"/>
  <c r="FF26" i="5"/>
  <c r="FE26" i="5"/>
  <c r="FD26" i="5"/>
  <c r="FC26" i="5"/>
  <c r="FB26" i="5"/>
  <c r="FA26" i="5"/>
  <c r="EZ26" i="5"/>
  <c r="EY26" i="5"/>
  <c r="EX26" i="5"/>
  <c r="EW26" i="5"/>
  <c r="EV26" i="5"/>
  <c r="EU26" i="5"/>
  <c r="ET26" i="5"/>
  <c r="ES26" i="5"/>
  <c r="ER26" i="5"/>
  <c r="EQ26" i="5"/>
  <c r="EP26" i="5"/>
  <c r="EO26" i="5"/>
  <c r="EN26" i="5"/>
  <c r="EM26" i="5"/>
  <c r="EL26" i="5"/>
  <c r="EK26" i="5"/>
  <c r="EJ26" i="5"/>
  <c r="EI26" i="5"/>
  <c r="EH26" i="5"/>
  <c r="EG26" i="5"/>
  <c r="EF26" i="5"/>
  <c r="EE26" i="5"/>
  <c r="ED26" i="5"/>
  <c r="EC26" i="5"/>
  <c r="EB26" i="5"/>
  <c r="EA26" i="5"/>
  <c r="DZ26" i="5"/>
  <c r="DY26" i="5"/>
  <c r="DX26" i="5"/>
  <c r="DW26" i="5"/>
  <c r="DV26" i="5"/>
  <c r="DU26" i="5"/>
  <c r="DT26" i="5"/>
  <c r="DS26" i="5"/>
  <c r="DR26" i="5"/>
  <c r="DQ26" i="5"/>
  <c r="DP26" i="5"/>
  <c r="DO26" i="5"/>
  <c r="DN26" i="5"/>
  <c r="DM26" i="5"/>
  <c r="DL26" i="5"/>
  <c r="DK26" i="5"/>
  <c r="DJ26" i="5"/>
  <c r="DI26" i="5"/>
  <c r="DH26" i="5"/>
  <c r="DG26" i="5"/>
  <c r="DF26" i="5"/>
  <c r="DE26" i="5"/>
  <c r="DD26" i="5"/>
  <c r="DC26" i="5"/>
  <c r="DB26" i="5"/>
  <c r="DA26" i="5"/>
  <c r="CZ26" i="5"/>
  <c r="CY26" i="5"/>
  <c r="CX26" i="5"/>
  <c r="CW26" i="5"/>
  <c r="CV26" i="5"/>
  <c r="CU26" i="5"/>
  <c r="CT26" i="5"/>
  <c r="CS26" i="5"/>
  <c r="CR26" i="5"/>
  <c r="CQ26" i="5"/>
  <c r="CP26" i="5"/>
  <c r="CO26" i="5"/>
  <c r="CN26" i="5"/>
  <c r="CM26" i="5"/>
  <c r="CL26" i="5"/>
  <c r="CK26" i="5"/>
  <c r="CJ26" i="5"/>
  <c r="CI26" i="5"/>
  <c r="CH26" i="5"/>
  <c r="CG26" i="5"/>
  <c r="CF26" i="5"/>
  <c r="CE26" i="5"/>
  <c r="CD26" i="5"/>
  <c r="CC26" i="5"/>
  <c r="CB26" i="5"/>
  <c r="CA26" i="5"/>
  <c r="BZ26" i="5"/>
  <c r="BY26" i="5"/>
  <c r="BX26" i="5"/>
  <c r="BW26" i="5"/>
  <c r="BV26" i="5"/>
  <c r="BU26" i="5"/>
  <c r="BT26" i="5"/>
  <c r="BS26" i="5"/>
  <c r="BR26" i="5"/>
  <c r="BQ26" i="5"/>
  <c r="BP26" i="5"/>
  <c r="BO26" i="5"/>
  <c r="BN26" i="5"/>
  <c r="BM26" i="5"/>
  <c r="BL26" i="5"/>
  <c r="BK26" i="5"/>
  <c r="BJ26" i="5"/>
  <c r="BI26" i="5"/>
  <c r="BH26" i="5"/>
  <c r="BG26" i="5"/>
  <c r="BF26" i="5"/>
  <c r="BE26" i="5"/>
  <c r="BD26" i="5"/>
  <c r="BC26" i="5"/>
  <c r="BB26" i="5"/>
  <c r="BA26" i="5"/>
  <c r="AZ26" i="5"/>
  <c r="AY26" i="5"/>
  <c r="AX26" i="5"/>
  <c r="AW26" i="5"/>
  <c r="AV26" i="5"/>
  <c r="AU26" i="5"/>
  <c r="AT26" i="5"/>
  <c r="AS26" i="5"/>
  <c r="AR26" i="5"/>
  <c r="AQ26" i="5"/>
  <c r="AP26" i="5"/>
  <c r="AO26" i="5"/>
  <c r="AN26" i="5"/>
  <c r="AM26" i="5"/>
  <c r="AL26" i="5"/>
  <c r="AK26" i="5"/>
  <c r="AJ26" i="5"/>
  <c r="AI26" i="5"/>
  <c r="AH26" i="5"/>
  <c r="AG26" i="5"/>
  <c r="AF26" i="5"/>
  <c r="AE26" i="5"/>
  <c r="AD26" i="5"/>
  <c r="AC26" i="5"/>
  <c r="AB26" i="5"/>
  <c r="AA26" i="5"/>
  <c r="Z26" i="5"/>
  <c r="Y26" i="5"/>
  <c r="X26" i="5"/>
  <c r="W26" i="5"/>
  <c r="V26" i="5"/>
  <c r="U26" i="5"/>
  <c r="T26" i="5"/>
  <c r="S26" i="5"/>
  <c r="R26" i="5"/>
  <c r="Q26" i="5"/>
  <c r="P26" i="5"/>
  <c r="O26" i="5"/>
  <c r="N26" i="5"/>
  <c r="M26" i="5"/>
  <c r="L26" i="5"/>
  <c r="K26" i="5"/>
  <c r="J26" i="5"/>
  <c r="I26" i="5"/>
  <c r="H26" i="5"/>
  <c r="G26" i="5"/>
  <c r="F26" i="5"/>
  <c r="E26" i="5"/>
  <c r="D26" i="5"/>
  <c r="C26" i="5"/>
  <c r="GV25" i="5"/>
  <c r="GU25" i="5"/>
  <c r="GT25" i="5"/>
  <c r="GS25" i="5"/>
  <c r="GR25" i="5"/>
  <c r="GQ25" i="5"/>
  <c r="GP25" i="5"/>
  <c r="GO25" i="5"/>
  <c r="GN25" i="5"/>
  <c r="GM25" i="5"/>
  <c r="GL25" i="5"/>
  <c r="GK25" i="5"/>
  <c r="GJ25" i="5"/>
  <c r="GI25" i="5"/>
  <c r="GH25" i="5"/>
  <c r="GG25" i="5"/>
  <c r="GF25" i="5"/>
  <c r="GE25" i="5"/>
  <c r="GD25" i="5"/>
  <c r="GC25" i="5"/>
  <c r="GB25" i="5"/>
  <c r="GA25" i="5"/>
  <c r="FZ25" i="5"/>
  <c r="FY25" i="5"/>
  <c r="FX25" i="5"/>
  <c r="FW25" i="5"/>
  <c r="FV25" i="5"/>
  <c r="FU25" i="5"/>
  <c r="FT25" i="5"/>
  <c r="FS25" i="5"/>
  <c r="FR25" i="5"/>
  <c r="FQ25" i="5"/>
  <c r="FP25" i="5"/>
  <c r="FO25" i="5"/>
  <c r="FN25" i="5"/>
  <c r="FM25" i="5"/>
  <c r="FL25" i="5"/>
  <c r="FK25" i="5"/>
  <c r="FJ25" i="5"/>
  <c r="FI25" i="5"/>
  <c r="FH25" i="5"/>
  <c r="FG25" i="5"/>
  <c r="FF25" i="5"/>
  <c r="FE25" i="5"/>
  <c r="FD25" i="5"/>
  <c r="FC25" i="5"/>
  <c r="FB25" i="5"/>
  <c r="FA25" i="5"/>
  <c r="EZ25" i="5"/>
  <c r="EY25" i="5"/>
  <c r="EX25" i="5"/>
  <c r="EW25" i="5"/>
  <c r="EV25" i="5"/>
  <c r="EU25" i="5"/>
  <c r="ET25" i="5"/>
  <c r="ES25" i="5"/>
  <c r="ER25" i="5"/>
  <c r="EQ25" i="5"/>
  <c r="EP25" i="5"/>
  <c r="EO25" i="5"/>
  <c r="EN25" i="5"/>
  <c r="EM25" i="5"/>
  <c r="EL25" i="5"/>
  <c r="EK25" i="5"/>
  <c r="EJ25" i="5"/>
  <c r="EI25" i="5"/>
  <c r="EH25" i="5"/>
  <c r="EG25" i="5"/>
  <c r="EF25" i="5"/>
  <c r="EE25" i="5"/>
  <c r="ED25" i="5"/>
  <c r="EC25" i="5"/>
  <c r="EB25" i="5"/>
  <c r="EA25" i="5"/>
  <c r="DZ25" i="5"/>
  <c r="DY25" i="5"/>
  <c r="DX25" i="5"/>
  <c r="DW25" i="5"/>
  <c r="DV25" i="5"/>
  <c r="DU25" i="5"/>
  <c r="DT25" i="5"/>
  <c r="DS25" i="5"/>
  <c r="DR25" i="5"/>
  <c r="DQ25" i="5"/>
  <c r="DP25" i="5"/>
  <c r="DO25" i="5"/>
  <c r="DN25" i="5"/>
  <c r="DM25" i="5"/>
  <c r="DL25" i="5"/>
  <c r="DK25" i="5"/>
  <c r="DJ25" i="5"/>
  <c r="DI25" i="5"/>
  <c r="DH25" i="5"/>
  <c r="DG25" i="5"/>
  <c r="DF25" i="5"/>
  <c r="DE25" i="5"/>
  <c r="DD25" i="5"/>
  <c r="DC25" i="5"/>
  <c r="DB25" i="5"/>
  <c r="DA25" i="5"/>
  <c r="CZ25" i="5"/>
  <c r="CY25" i="5"/>
  <c r="CX25" i="5"/>
  <c r="CW25" i="5"/>
  <c r="CV25" i="5"/>
  <c r="CU25" i="5"/>
  <c r="CT25" i="5"/>
  <c r="CS25" i="5"/>
  <c r="CR25" i="5"/>
  <c r="CQ25" i="5"/>
  <c r="CP25" i="5"/>
  <c r="CO25" i="5"/>
  <c r="CN25" i="5"/>
  <c r="CM25" i="5"/>
  <c r="CL25" i="5"/>
  <c r="CK25" i="5"/>
  <c r="CJ25" i="5"/>
  <c r="CI25" i="5"/>
  <c r="CH25" i="5"/>
  <c r="CG25" i="5"/>
  <c r="CF25" i="5"/>
  <c r="CE25" i="5"/>
  <c r="CD25" i="5"/>
  <c r="CC25" i="5"/>
  <c r="CB25" i="5"/>
  <c r="CA25" i="5"/>
  <c r="BZ25" i="5"/>
  <c r="BY25" i="5"/>
  <c r="BX25" i="5"/>
  <c r="BW25" i="5"/>
  <c r="BV25" i="5"/>
  <c r="BU25" i="5"/>
  <c r="BT25" i="5"/>
  <c r="BS25" i="5"/>
  <c r="BR25" i="5"/>
  <c r="BQ25" i="5"/>
  <c r="BP25" i="5"/>
  <c r="BO25" i="5"/>
  <c r="BN25" i="5"/>
  <c r="BM25" i="5"/>
  <c r="BL25" i="5"/>
  <c r="BK25" i="5"/>
  <c r="BJ25" i="5"/>
  <c r="BI25" i="5"/>
  <c r="BH25" i="5"/>
  <c r="BG25" i="5"/>
  <c r="BF25" i="5"/>
  <c r="BE25" i="5"/>
  <c r="BD25" i="5"/>
  <c r="BC25" i="5"/>
  <c r="BB25" i="5"/>
  <c r="BA25" i="5"/>
  <c r="AZ25" i="5"/>
  <c r="AY25" i="5"/>
  <c r="AX25" i="5"/>
  <c r="AW25" i="5"/>
  <c r="AV25" i="5"/>
  <c r="AU25" i="5"/>
  <c r="AT25" i="5"/>
  <c r="AS25" i="5"/>
  <c r="AR25" i="5"/>
  <c r="AQ25" i="5"/>
  <c r="AP25" i="5"/>
  <c r="AO25" i="5"/>
  <c r="AN25" i="5"/>
  <c r="AM25" i="5"/>
  <c r="AL25" i="5"/>
  <c r="AK25" i="5"/>
  <c r="AJ25" i="5"/>
  <c r="AI25" i="5"/>
  <c r="AH25" i="5"/>
  <c r="AG25" i="5"/>
  <c r="AF25" i="5"/>
  <c r="AE25" i="5"/>
  <c r="AD25" i="5"/>
  <c r="AC25" i="5"/>
  <c r="AB25" i="5"/>
  <c r="AA25" i="5"/>
  <c r="Z25" i="5"/>
  <c r="Y25" i="5"/>
  <c r="X25" i="5"/>
  <c r="W25" i="5"/>
  <c r="V25" i="5"/>
  <c r="U25" i="5"/>
  <c r="T25" i="5"/>
  <c r="S25" i="5"/>
  <c r="R25" i="5"/>
  <c r="Q25" i="5"/>
  <c r="P25" i="5"/>
  <c r="O25" i="5"/>
  <c r="N25" i="5"/>
  <c r="M25" i="5"/>
  <c r="L25" i="5"/>
  <c r="K25" i="5"/>
  <c r="J25" i="5"/>
  <c r="I25" i="5"/>
  <c r="H25" i="5"/>
  <c r="G25" i="5"/>
  <c r="F25" i="5"/>
  <c r="E25" i="5"/>
  <c r="D25" i="5"/>
  <c r="C25" i="5"/>
  <c r="GV24" i="5"/>
  <c r="GU24" i="5"/>
  <c r="GT24" i="5"/>
  <c r="GS24" i="5"/>
  <c r="GR24" i="5"/>
  <c r="GQ24" i="5"/>
  <c r="GP24" i="5"/>
  <c r="GO24" i="5"/>
  <c r="GN24" i="5"/>
  <c r="GM24" i="5"/>
  <c r="GL24" i="5"/>
  <c r="GK24" i="5"/>
  <c r="GJ24" i="5"/>
  <c r="GI24" i="5"/>
  <c r="GH24" i="5"/>
  <c r="GG24" i="5"/>
  <c r="GF24" i="5"/>
  <c r="GE24" i="5"/>
  <c r="GD24" i="5"/>
  <c r="GC24" i="5"/>
  <c r="GB24" i="5"/>
  <c r="GA24" i="5"/>
  <c r="FZ24" i="5"/>
  <c r="FY24" i="5"/>
  <c r="FX24" i="5"/>
  <c r="FW24" i="5"/>
  <c r="FV24" i="5"/>
  <c r="FU24" i="5"/>
  <c r="FT24" i="5"/>
  <c r="FS24" i="5"/>
  <c r="FR24" i="5"/>
  <c r="FQ24" i="5"/>
  <c r="FP24" i="5"/>
  <c r="FO24" i="5"/>
  <c r="FN24" i="5"/>
  <c r="FM24" i="5"/>
  <c r="FL24" i="5"/>
  <c r="FK24" i="5"/>
  <c r="FJ24" i="5"/>
  <c r="FI24" i="5"/>
  <c r="FH24" i="5"/>
  <c r="FG24" i="5"/>
  <c r="FF24" i="5"/>
  <c r="FE24" i="5"/>
  <c r="FD24" i="5"/>
  <c r="FC24" i="5"/>
  <c r="FB24" i="5"/>
  <c r="FA24" i="5"/>
  <c r="EZ24" i="5"/>
  <c r="EY24" i="5"/>
  <c r="EX24" i="5"/>
  <c r="EW24" i="5"/>
  <c r="EV24" i="5"/>
  <c r="EU24" i="5"/>
  <c r="ET24" i="5"/>
  <c r="ES24" i="5"/>
  <c r="ER24" i="5"/>
  <c r="EQ24" i="5"/>
  <c r="EP24" i="5"/>
  <c r="EO24" i="5"/>
  <c r="EN24" i="5"/>
  <c r="EM24" i="5"/>
  <c r="EL24" i="5"/>
  <c r="EK24" i="5"/>
  <c r="EJ24" i="5"/>
  <c r="EI24" i="5"/>
  <c r="EH24" i="5"/>
  <c r="EG24" i="5"/>
  <c r="EF24" i="5"/>
  <c r="EE24" i="5"/>
  <c r="ED24" i="5"/>
  <c r="EC24" i="5"/>
  <c r="EB24" i="5"/>
  <c r="EA24" i="5"/>
  <c r="DZ24" i="5"/>
  <c r="DY24" i="5"/>
  <c r="DX24" i="5"/>
  <c r="DW24" i="5"/>
  <c r="DV24" i="5"/>
  <c r="DU24" i="5"/>
  <c r="DT24" i="5"/>
  <c r="DS24" i="5"/>
  <c r="DR24" i="5"/>
  <c r="DQ24" i="5"/>
  <c r="DP24" i="5"/>
  <c r="DO24" i="5"/>
  <c r="DN24" i="5"/>
  <c r="DM24" i="5"/>
  <c r="DL24" i="5"/>
  <c r="DK24" i="5"/>
  <c r="DJ24" i="5"/>
  <c r="DI24" i="5"/>
  <c r="DH24" i="5"/>
  <c r="DG24" i="5"/>
  <c r="DF24" i="5"/>
  <c r="DE24" i="5"/>
  <c r="DD24" i="5"/>
  <c r="DC24" i="5"/>
  <c r="DB24" i="5"/>
  <c r="DA24" i="5"/>
  <c r="CZ24" i="5"/>
  <c r="CY24" i="5"/>
  <c r="CX24" i="5"/>
  <c r="CW24" i="5"/>
  <c r="CV24" i="5"/>
  <c r="CU24" i="5"/>
  <c r="CT24" i="5"/>
  <c r="CS24" i="5"/>
  <c r="CR24" i="5"/>
  <c r="CQ24" i="5"/>
  <c r="CP24" i="5"/>
  <c r="CO24" i="5"/>
  <c r="CN24" i="5"/>
  <c r="CM24" i="5"/>
  <c r="CL24" i="5"/>
  <c r="CK24" i="5"/>
  <c r="CJ24" i="5"/>
  <c r="CI24" i="5"/>
  <c r="CH24" i="5"/>
  <c r="CG24" i="5"/>
  <c r="CF24" i="5"/>
  <c r="CE24" i="5"/>
  <c r="CD24" i="5"/>
  <c r="CC24" i="5"/>
  <c r="CB24" i="5"/>
  <c r="CA24" i="5"/>
  <c r="BZ24" i="5"/>
  <c r="BY24" i="5"/>
  <c r="BX24" i="5"/>
  <c r="BW24" i="5"/>
  <c r="BV24" i="5"/>
  <c r="BU24" i="5"/>
  <c r="BT24" i="5"/>
  <c r="BS24" i="5"/>
  <c r="BR24" i="5"/>
  <c r="BQ24" i="5"/>
  <c r="BP24" i="5"/>
  <c r="BO24" i="5"/>
  <c r="BN24" i="5"/>
  <c r="BM24" i="5"/>
  <c r="BL24" i="5"/>
  <c r="BK24" i="5"/>
  <c r="BJ24" i="5"/>
  <c r="BI24" i="5"/>
  <c r="BH24" i="5"/>
  <c r="BG24" i="5"/>
  <c r="BF24" i="5"/>
  <c r="BE24" i="5"/>
  <c r="BD24" i="5"/>
  <c r="BC24" i="5"/>
  <c r="BB24" i="5"/>
  <c r="BA24" i="5"/>
  <c r="AZ24" i="5"/>
  <c r="AY24" i="5"/>
  <c r="AX24" i="5"/>
  <c r="AW24" i="5"/>
  <c r="AV24" i="5"/>
  <c r="AU24" i="5"/>
  <c r="AT24" i="5"/>
  <c r="AS24" i="5"/>
  <c r="AR24" i="5"/>
  <c r="AQ24" i="5"/>
  <c r="AP24" i="5"/>
  <c r="AO24" i="5"/>
  <c r="AN24" i="5"/>
  <c r="AM24" i="5"/>
  <c r="AL24" i="5"/>
  <c r="AK24" i="5"/>
  <c r="AJ24" i="5"/>
  <c r="AI24" i="5"/>
  <c r="AH24" i="5"/>
  <c r="AG24" i="5"/>
  <c r="AF24" i="5"/>
  <c r="AE24" i="5"/>
  <c r="AD24" i="5"/>
  <c r="AC24" i="5"/>
  <c r="AB24" i="5"/>
  <c r="AA24" i="5"/>
  <c r="Z24" i="5"/>
  <c r="Y24" i="5"/>
  <c r="X24" i="5"/>
  <c r="W24" i="5"/>
  <c r="V24" i="5"/>
  <c r="U24" i="5"/>
  <c r="T24" i="5"/>
  <c r="S24" i="5"/>
  <c r="R24" i="5"/>
  <c r="Q24" i="5"/>
  <c r="P24" i="5"/>
  <c r="O24" i="5"/>
  <c r="N24" i="5"/>
  <c r="M24" i="5"/>
  <c r="L24" i="5"/>
  <c r="K24" i="5"/>
  <c r="J24" i="5"/>
  <c r="I24" i="5"/>
  <c r="H24" i="5"/>
  <c r="G24" i="5"/>
  <c r="F24" i="5"/>
  <c r="E24" i="5"/>
  <c r="D24" i="5"/>
  <c r="C24" i="5"/>
  <c r="GV23" i="5"/>
  <c r="GU23" i="5"/>
  <c r="GT23" i="5"/>
  <c r="GS23" i="5"/>
  <c r="GR23" i="5"/>
  <c r="GQ23" i="5"/>
  <c r="GP23" i="5"/>
  <c r="GO23" i="5"/>
  <c r="GN23" i="5"/>
  <c r="GM23" i="5"/>
  <c r="GL23" i="5"/>
  <c r="GK23" i="5"/>
  <c r="GJ23" i="5"/>
  <c r="GI23" i="5"/>
  <c r="GH23" i="5"/>
  <c r="GG23" i="5"/>
  <c r="GF23" i="5"/>
  <c r="GE23" i="5"/>
  <c r="GD23" i="5"/>
  <c r="GC23" i="5"/>
  <c r="GB23" i="5"/>
  <c r="GA23" i="5"/>
  <c r="FZ23" i="5"/>
  <c r="FY23" i="5"/>
  <c r="FX23" i="5"/>
  <c r="FW23" i="5"/>
  <c r="FV23" i="5"/>
  <c r="FU23" i="5"/>
  <c r="FT23" i="5"/>
  <c r="FS23" i="5"/>
  <c r="FR23" i="5"/>
  <c r="FQ23" i="5"/>
  <c r="FP23" i="5"/>
  <c r="FO23" i="5"/>
  <c r="FN23" i="5"/>
  <c r="FM23" i="5"/>
  <c r="FL23" i="5"/>
  <c r="FK23" i="5"/>
  <c r="FJ23" i="5"/>
  <c r="FI23" i="5"/>
  <c r="FH23" i="5"/>
  <c r="FG23" i="5"/>
  <c r="FF23" i="5"/>
  <c r="FE23" i="5"/>
  <c r="FD23" i="5"/>
  <c r="FC23" i="5"/>
  <c r="FB23" i="5"/>
  <c r="FA23" i="5"/>
  <c r="EZ23" i="5"/>
  <c r="EY23" i="5"/>
  <c r="EX23" i="5"/>
  <c r="EW23" i="5"/>
  <c r="EV23" i="5"/>
  <c r="EU23" i="5"/>
  <c r="ET23" i="5"/>
  <c r="ES23" i="5"/>
  <c r="ER23" i="5"/>
  <c r="EQ23" i="5"/>
  <c r="EP23" i="5"/>
  <c r="EO23" i="5"/>
  <c r="EN23" i="5"/>
  <c r="EM23" i="5"/>
  <c r="EL23" i="5"/>
  <c r="EK23" i="5"/>
  <c r="EJ23" i="5"/>
  <c r="EI23" i="5"/>
  <c r="EH23" i="5"/>
  <c r="EG23" i="5"/>
  <c r="EF23" i="5"/>
  <c r="EE23" i="5"/>
  <c r="ED23" i="5"/>
  <c r="EC23" i="5"/>
  <c r="EB23" i="5"/>
  <c r="EA23" i="5"/>
  <c r="DZ23" i="5"/>
  <c r="DY23" i="5"/>
  <c r="DX23" i="5"/>
  <c r="DW23" i="5"/>
  <c r="DV23" i="5"/>
  <c r="DU23" i="5"/>
  <c r="DT23" i="5"/>
  <c r="DS23" i="5"/>
  <c r="DR23" i="5"/>
  <c r="DQ23" i="5"/>
  <c r="DP23" i="5"/>
  <c r="DO23" i="5"/>
  <c r="DN23" i="5"/>
  <c r="DM23" i="5"/>
  <c r="DL23" i="5"/>
  <c r="DK23" i="5"/>
  <c r="DJ23" i="5"/>
  <c r="DI23" i="5"/>
  <c r="DH23" i="5"/>
  <c r="DG23" i="5"/>
  <c r="DF23" i="5"/>
  <c r="DE23" i="5"/>
  <c r="DD23" i="5"/>
  <c r="DC23" i="5"/>
  <c r="DB23" i="5"/>
  <c r="DA23" i="5"/>
  <c r="CZ23" i="5"/>
  <c r="CY23" i="5"/>
  <c r="CX23" i="5"/>
  <c r="CW23" i="5"/>
  <c r="CV23" i="5"/>
  <c r="CU23" i="5"/>
  <c r="CT23" i="5"/>
  <c r="CS23" i="5"/>
  <c r="CR23" i="5"/>
  <c r="CQ23" i="5"/>
  <c r="CP23" i="5"/>
  <c r="CO23" i="5"/>
  <c r="CN23" i="5"/>
  <c r="CM23" i="5"/>
  <c r="CL23" i="5"/>
  <c r="CK23" i="5"/>
  <c r="CJ23" i="5"/>
  <c r="CI23" i="5"/>
  <c r="CH23" i="5"/>
  <c r="CG23" i="5"/>
  <c r="CF23" i="5"/>
  <c r="CE23" i="5"/>
  <c r="CD23" i="5"/>
  <c r="CC23" i="5"/>
  <c r="CB23" i="5"/>
  <c r="CA23" i="5"/>
  <c r="BZ23" i="5"/>
  <c r="BY23" i="5"/>
  <c r="BX23" i="5"/>
  <c r="BW23" i="5"/>
  <c r="BV23" i="5"/>
  <c r="BU23" i="5"/>
  <c r="BT23" i="5"/>
  <c r="BS23" i="5"/>
  <c r="BR23" i="5"/>
  <c r="BQ23" i="5"/>
  <c r="BP23" i="5"/>
  <c r="BO23" i="5"/>
  <c r="BN23" i="5"/>
  <c r="BM23" i="5"/>
  <c r="BL23" i="5"/>
  <c r="BK23" i="5"/>
  <c r="BJ23" i="5"/>
  <c r="BI23" i="5"/>
  <c r="BH23" i="5"/>
  <c r="BG23" i="5"/>
  <c r="BF23" i="5"/>
  <c r="BE23" i="5"/>
  <c r="BD23" i="5"/>
  <c r="BC23" i="5"/>
  <c r="BB23" i="5"/>
  <c r="BA23" i="5"/>
  <c r="AZ23" i="5"/>
  <c r="AY23" i="5"/>
  <c r="AX23" i="5"/>
  <c r="AW23" i="5"/>
  <c r="AV23" i="5"/>
  <c r="AU23" i="5"/>
  <c r="AT23" i="5"/>
  <c r="AS23" i="5"/>
  <c r="AR23" i="5"/>
  <c r="AQ23" i="5"/>
  <c r="AP23" i="5"/>
  <c r="AO23" i="5"/>
  <c r="AN23" i="5"/>
  <c r="AM23" i="5"/>
  <c r="AL23" i="5"/>
  <c r="AK23" i="5"/>
  <c r="AJ23" i="5"/>
  <c r="AI23" i="5"/>
  <c r="AH23" i="5"/>
  <c r="AG23" i="5"/>
  <c r="AF23" i="5"/>
  <c r="AE23" i="5"/>
  <c r="AD23" i="5"/>
  <c r="AC23" i="5"/>
  <c r="AB23" i="5"/>
  <c r="AA23" i="5"/>
  <c r="Z23" i="5"/>
  <c r="Y23" i="5"/>
  <c r="X23" i="5"/>
  <c r="W23" i="5"/>
  <c r="V23" i="5"/>
  <c r="U23" i="5"/>
  <c r="T23" i="5"/>
  <c r="S23" i="5"/>
  <c r="R23" i="5"/>
  <c r="Q23" i="5"/>
  <c r="P23" i="5"/>
  <c r="O23" i="5"/>
  <c r="N23" i="5"/>
  <c r="M23" i="5"/>
  <c r="L23" i="5"/>
  <c r="K23" i="5"/>
  <c r="J23" i="5"/>
  <c r="I23" i="5"/>
  <c r="H23" i="5"/>
  <c r="G23" i="5"/>
  <c r="F23" i="5"/>
  <c r="E23" i="5"/>
  <c r="D23" i="5"/>
  <c r="C23" i="5"/>
  <c r="GV22" i="5"/>
  <c r="GU22" i="5"/>
  <c r="GT22" i="5"/>
  <c r="GS22" i="5"/>
  <c r="GR22" i="5"/>
  <c r="GQ22" i="5"/>
  <c r="GP22" i="5"/>
  <c r="GO22" i="5"/>
  <c r="GN22" i="5"/>
  <c r="GM22" i="5"/>
  <c r="GL22" i="5"/>
  <c r="GK22" i="5"/>
  <c r="GJ22" i="5"/>
  <c r="GI22" i="5"/>
  <c r="GH22" i="5"/>
  <c r="GG22" i="5"/>
  <c r="GF22" i="5"/>
  <c r="GE22" i="5"/>
  <c r="GD22" i="5"/>
  <c r="GC22" i="5"/>
  <c r="GB22" i="5"/>
  <c r="GA22" i="5"/>
  <c r="FZ22" i="5"/>
  <c r="FY22" i="5"/>
  <c r="FX22" i="5"/>
  <c r="FW22" i="5"/>
  <c r="FV22" i="5"/>
  <c r="FU22" i="5"/>
  <c r="FT22" i="5"/>
  <c r="FS22" i="5"/>
  <c r="FR22" i="5"/>
  <c r="FQ22" i="5"/>
  <c r="FP22" i="5"/>
  <c r="FO22" i="5"/>
  <c r="FN22" i="5"/>
  <c r="FM22" i="5"/>
  <c r="FL22" i="5"/>
  <c r="FK22" i="5"/>
  <c r="FJ22" i="5"/>
  <c r="FI22" i="5"/>
  <c r="FH22" i="5"/>
  <c r="FG22" i="5"/>
  <c r="FF22" i="5"/>
  <c r="FE22" i="5"/>
  <c r="FD22" i="5"/>
  <c r="FC22" i="5"/>
  <c r="FB22" i="5"/>
  <c r="FA22" i="5"/>
  <c r="EZ22" i="5"/>
  <c r="EY22" i="5"/>
  <c r="EX22" i="5"/>
  <c r="EW22" i="5"/>
  <c r="EV22" i="5"/>
  <c r="EU22" i="5"/>
  <c r="ET22" i="5"/>
  <c r="ES22" i="5"/>
  <c r="ER22" i="5"/>
  <c r="EQ22" i="5"/>
  <c r="EP22" i="5"/>
  <c r="EO22" i="5"/>
  <c r="EN22" i="5"/>
  <c r="EM22" i="5"/>
  <c r="EL22" i="5"/>
  <c r="EK22" i="5"/>
  <c r="EJ22" i="5"/>
  <c r="EI22" i="5"/>
  <c r="EH22" i="5"/>
  <c r="EG22" i="5"/>
  <c r="EF22" i="5"/>
  <c r="EE22" i="5"/>
  <c r="ED22" i="5"/>
  <c r="EC22" i="5"/>
  <c r="EB22" i="5"/>
  <c r="EA22" i="5"/>
  <c r="DZ22" i="5"/>
  <c r="DY22" i="5"/>
  <c r="DX22" i="5"/>
  <c r="DW22" i="5"/>
  <c r="DV22" i="5"/>
  <c r="DU22" i="5"/>
  <c r="DT22" i="5"/>
  <c r="DS22" i="5"/>
  <c r="DR22" i="5"/>
  <c r="DQ22" i="5"/>
  <c r="DP22" i="5"/>
  <c r="DO22" i="5"/>
  <c r="DN22" i="5"/>
  <c r="DM22" i="5"/>
  <c r="DL22" i="5"/>
  <c r="DK22" i="5"/>
  <c r="DJ22" i="5"/>
  <c r="DI22" i="5"/>
  <c r="DH22" i="5"/>
  <c r="DG22" i="5"/>
  <c r="DF22" i="5"/>
  <c r="DE22" i="5"/>
  <c r="DD22" i="5"/>
  <c r="DC22" i="5"/>
  <c r="DB22" i="5"/>
  <c r="DA22" i="5"/>
  <c r="CZ22" i="5"/>
  <c r="CY22" i="5"/>
  <c r="CX22" i="5"/>
  <c r="CW22" i="5"/>
  <c r="CV22" i="5"/>
  <c r="CU22" i="5"/>
  <c r="CT22" i="5"/>
  <c r="CS22" i="5"/>
  <c r="CR22" i="5"/>
  <c r="CQ22" i="5"/>
  <c r="CP22" i="5"/>
  <c r="CO22" i="5"/>
  <c r="CN22" i="5"/>
  <c r="CM22" i="5"/>
  <c r="CL22" i="5"/>
  <c r="CK22" i="5"/>
  <c r="CJ22" i="5"/>
  <c r="CI22" i="5"/>
  <c r="CH22" i="5"/>
  <c r="CG22" i="5"/>
  <c r="CF22" i="5"/>
  <c r="CE22" i="5"/>
  <c r="CD22" i="5"/>
  <c r="CC22" i="5"/>
  <c r="CB22" i="5"/>
  <c r="CA22" i="5"/>
  <c r="BZ22" i="5"/>
  <c r="BY22" i="5"/>
  <c r="BX22" i="5"/>
  <c r="BW22" i="5"/>
  <c r="BV22" i="5"/>
  <c r="BU22" i="5"/>
  <c r="BT22" i="5"/>
  <c r="BS22" i="5"/>
  <c r="BR22" i="5"/>
  <c r="BQ22" i="5"/>
  <c r="BP22" i="5"/>
  <c r="BO22" i="5"/>
  <c r="BN22" i="5"/>
  <c r="BM22" i="5"/>
  <c r="BL22" i="5"/>
  <c r="BK22" i="5"/>
  <c r="BJ22" i="5"/>
  <c r="BI22" i="5"/>
  <c r="BH22" i="5"/>
  <c r="BG22" i="5"/>
  <c r="BF22" i="5"/>
  <c r="BE22" i="5"/>
  <c r="BD22" i="5"/>
  <c r="BC22" i="5"/>
  <c r="BB22" i="5"/>
  <c r="BA22" i="5"/>
  <c r="AZ22" i="5"/>
  <c r="AY22" i="5"/>
  <c r="AX22" i="5"/>
  <c r="AW22" i="5"/>
  <c r="AV22" i="5"/>
  <c r="AU22" i="5"/>
  <c r="AT22" i="5"/>
  <c r="AS22" i="5"/>
  <c r="AR22" i="5"/>
  <c r="AQ22" i="5"/>
  <c r="AP22" i="5"/>
  <c r="AO22" i="5"/>
  <c r="AN22" i="5"/>
  <c r="AM22" i="5"/>
  <c r="AL22" i="5"/>
  <c r="AK22" i="5"/>
  <c r="AJ22" i="5"/>
  <c r="AI22" i="5"/>
  <c r="AH22" i="5"/>
  <c r="AG22" i="5"/>
  <c r="AF22" i="5"/>
  <c r="AE22" i="5"/>
  <c r="AD22" i="5"/>
  <c r="AC22" i="5"/>
  <c r="AB22" i="5"/>
  <c r="AA22" i="5"/>
  <c r="Z22" i="5"/>
  <c r="Y22" i="5"/>
  <c r="X22" i="5"/>
  <c r="W22" i="5"/>
  <c r="V22" i="5"/>
  <c r="U22" i="5"/>
  <c r="T22" i="5"/>
  <c r="S22" i="5"/>
  <c r="R22" i="5"/>
  <c r="Q22" i="5"/>
  <c r="P22" i="5"/>
  <c r="O22" i="5"/>
  <c r="N22" i="5"/>
  <c r="M22" i="5"/>
  <c r="L22" i="5"/>
  <c r="K22" i="5"/>
  <c r="J22" i="5"/>
  <c r="I22" i="5"/>
  <c r="H22" i="5"/>
  <c r="G22" i="5"/>
  <c r="F22" i="5"/>
  <c r="E22" i="5"/>
  <c r="D22" i="5"/>
  <c r="C22" i="5"/>
  <c r="GV21" i="5"/>
  <c r="GU21" i="5"/>
  <c r="GT21" i="5"/>
  <c r="GS21" i="5"/>
  <c r="GR21" i="5"/>
  <c r="GQ21" i="5"/>
  <c r="GP21" i="5"/>
  <c r="GO21" i="5"/>
  <c r="GN21" i="5"/>
  <c r="GM21" i="5"/>
  <c r="GL21" i="5"/>
  <c r="GK21" i="5"/>
  <c r="GJ21" i="5"/>
  <c r="GI21" i="5"/>
  <c r="GH21" i="5"/>
  <c r="GG21" i="5"/>
  <c r="GF21" i="5"/>
  <c r="GE21" i="5"/>
  <c r="GD21" i="5"/>
  <c r="GC21" i="5"/>
  <c r="GB21" i="5"/>
  <c r="GA21" i="5"/>
  <c r="FZ21" i="5"/>
  <c r="FY21" i="5"/>
  <c r="FX21" i="5"/>
  <c r="FW21" i="5"/>
  <c r="FV21" i="5"/>
  <c r="FU21" i="5"/>
  <c r="FT21" i="5"/>
  <c r="FS21" i="5"/>
  <c r="FR21" i="5"/>
  <c r="FQ21" i="5"/>
  <c r="FP21" i="5"/>
  <c r="FO21" i="5"/>
  <c r="FN21" i="5"/>
  <c r="FM21" i="5"/>
  <c r="FL21" i="5"/>
  <c r="FK21" i="5"/>
  <c r="FJ21" i="5"/>
  <c r="FI21" i="5"/>
  <c r="FH21" i="5"/>
  <c r="FG21" i="5"/>
  <c r="FF21" i="5"/>
  <c r="FE21" i="5"/>
  <c r="FD21" i="5"/>
  <c r="FC21" i="5"/>
  <c r="FB21" i="5"/>
  <c r="FA21" i="5"/>
  <c r="EZ21" i="5"/>
  <c r="EY21" i="5"/>
  <c r="EX21" i="5"/>
  <c r="EW21" i="5"/>
  <c r="EV21" i="5"/>
  <c r="EU21" i="5"/>
  <c r="ET21" i="5"/>
  <c r="ES21" i="5"/>
  <c r="ER21" i="5"/>
  <c r="EQ21" i="5"/>
  <c r="EP21" i="5"/>
  <c r="EO21" i="5"/>
  <c r="EN21" i="5"/>
  <c r="EM21" i="5"/>
  <c r="EL21" i="5"/>
  <c r="EK21" i="5"/>
  <c r="EJ21" i="5"/>
  <c r="EI21" i="5"/>
  <c r="EH21" i="5"/>
  <c r="EG21" i="5"/>
  <c r="EF21" i="5"/>
  <c r="EE21" i="5"/>
  <c r="ED21" i="5"/>
  <c r="EC21" i="5"/>
  <c r="EB21" i="5"/>
  <c r="EA21" i="5"/>
  <c r="DZ21" i="5"/>
  <c r="DY21" i="5"/>
  <c r="DX21" i="5"/>
  <c r="DW21" i="5"/>
  <c r="DV21" i="5"/>
  <c r="DU21" i="5"/>
  <c r="DT21" i="5"/>
  <c r="DS21" i="5"/>
  <c r="DR21" i="5"/>
  <c r="DQ21" i="5"/>
  <c r="DP21" i="5"/>
  <c r="DO21" i="5"/>
  <c r="DN21" i="5"/>
  <c r="DM21" i="5"/>
  <c r="DL21" i="5"/>
  <c r="DK21" i="5"/>
  <c r="DJ21" i="5"/>
  <c r="DI21" i="5"/>
  <c r="DH21" i="5"/>
  <c r="DG21" i="5"/>
  <c r="DF21" i="5"/>
  <c r="DE21" i="5"/>
  <c r="DD21" i="5"/>
  <c r="DC21" i="5"/>
  <c r="DB21" i="5"/>
  <c r="DA21" i="5"/>
  <c r="CZ21" i="5"/>
  <c r="CY21" i="5"/>
  <c r="CX21" i="5"/>
  <c r="CW21" i="5"/>
  <c r="CV21" i="5"/>
  <c r="CU21" i="5"/>
  <c r="CT21" i="5"/>
  <c r="CS21" i="5"/>
  <c r="CR21" i="5"/>
  <c r="CQ21" i="5"/>
  <c r="CP21" i="5"/>
  <c r="CO21" i="5"/>
  <c r="CN21" i="5"/>
  <c r="CM21" i="5"/>
  <c r="CL21" i="5"/>
  <c r="CK21" i="5"/>
  <c r="CJ21" i="5"/>
  <c r="CI21" i="5"/>
  <c r="CH21" i="5"/>
  <c r="CG21" i="5"/>
  <c r="CF21" i="5"/>
  <c r="CE21" i="5"/>
  <c r="CD21" i="5"/>
  <c r="CC21" i="5"/>
  <c r="CB21" i="5"/>
  <c r="CA21" i="5"/>
  <c r="BZ21" i="5"/>
  <c r="BY21" i="5"/>
  <c r="BX21" i="5"/>
  <c r="BW21" i="5"/>
  <c r="BV21" i="5"/>
  <c r="BU21" i="5"/>
  <c r="BT21" i="5"/>
  <c r="BS21" i="5"/>
  <c r="BR21" i="5"/>
  <c r="BQ21" i="5"/>
  <c r="BP21" i="5"/>
  <c r="BO21" i="5"/>
  <c r="BN21" i="5"/>
  <c r="BM21" i="5"/>
  <c r="BL21" i="5"/>
  <c r="BK21" i="5"/>
  <c r="BJ21" i="5"/>
  <c r="BI21" i="5"/>
  <c r="BH21" i="5"/>
  <c r="BG21" i="5"/>
  <c r="BF21" i="5"/>
  <c r="BE21" i="5"/>
  <c r="BD21" i="5"/>
  <c r="BC21" i="5"/>
  <c r="BB21" i="5"/>
  <c r="BA21" i="5"/>
  <c r="AZ21" i="5"/>
  <c r="AY21" i="5"/>
  <c r="AX21" i="5"/>
  <c r="AW21" i="5"/>
  <c r="AV21" i="5"/>
  <c r="AU21" i="5"/>
  <c r="AT21" i="5"/>
  <c r="AS21" i="5"/>
  <c r="AR21" i="5"/>
  <c r="AQ21" i="5"/>
  <c r="AP21" i="5"/>
  <c r="AO21" i="5"/>
  <c r="AN21" i="5"/>
  <c r="AM21" i="5"/>
  <c r="AL21" i="5"/>
  <c r="AK21" i="5"/>
  <c r="AJ21" i="5"/>
  <c r="AI21" i="5"/>
  <c r="AH21" i="5"/>
  <c r="AG21" i="5"/>
  <c r="AF21" i="5"/>
  <c r="AE21" i="5"/>
  <c r="AD21" i="5"/>
  <c r="AC21" i="5"/>
  <c r="AB21" i="5"/>
  <c r="AA21" i="5"/>
  <c r="Z21" i="5"/>
  <c r="Y21" i="5"/>
  <c r="X21" i="5"/>
  <c r="W21" i="5"/>
  <c r="V21" i="5"/>
  <c r="U21" i="5"/>
  <c r="T21" i="5"/>
  <c r="S21" i="5"/>
  <c r="R21" i="5"/>
  <c r="Q21" i="5"/>
  <c r="P21" i="5"/>
  <c r="O21" i="5"/>
  <c r="N21" i="5"/>
  <c r="M21" i="5"/>
  <c r="L21" i="5"/>
  <c r="K21" i="5"/>
  <c r="J21" i="5"/>
  <c r="I21" i="5"/>
  <c r="H21" i="5"/>
  <c r="G21" i="5"/>
  <c r="F21" i="5"/>
  <c r="E21" i="5"/>
  <c r="D21" i="5"/>
  <c r="C21" i="5"/>
  <c r="GV20" i="5"/>
  <c r="GU20" i="5"/>
  <c r="GT20" i="5"/>
  <c r="GS20" i="5"/>
  <c r="GR20" i="5"/>
  <c r="GQ20" i="5"/>
  <c r="GP20" i="5"/>
  <c r="GO20" i="5"/>
  <c r="GN20" i="5"/>
  <c r="GM20" i="5"/>
  <c r="GL20" i="5"/>
  <c r="GK20" i="5"/>
  <c r="GJ20" i="5"/>
  <c r="GI20" i="5"/>
  <c r="GH20" i="5"/>
  <c r="GG20" i="5"/>
  <c r="GF20" i="5"/>
  <c r="GE20" i="5"/>
  <c r="GD20" i="5"/>
  <c r="GC20" i="5"/>
  <c r="GB20" i="5"/>
  <c r="GA20" i="5"/>
  <c r="FZ20" i="5"/>
  <c r="FY20" i="5"/>
  <c r="FX20" i="5"/>
  <c r="FW20" i="5"/>
  <c r="FV20" i="5"/>
  <c r="FU20" i="5"/>
  <c r="FT20" i="5"/>
  <c r="FS20" i="5"/>
  <c r="FR20" i="5"/>
  <c r="FQ20" i="5"/>
  <c r="FP20" i="5"/>
  <c r="FO20" i="5"/>
  <c r="FN20" i="5"/>
  <c r="FM20" i="5"/>
  <c r="FL20" i="5"/>
  <c r="FK20" i="5"/>
  <c r="FJ20" i="5"/>
  <c r="FI20" i="5"/>
  <c r="FH20" i="5"/>
  <c r="FG20" i="5"/>
  <c r="FF20" i="5"/>
  <c r="FE20" i="5"/>
  <c r="FD20" i="5"/>
  <c r="FC20" i="5"/>
  <c r="FB20" i="5"/>
  <c r="FA20" i="5"/>
  <c r="EZ20" i="5"/>
  <c r="EY20" i="5"/>
  <c r="EX20" i="5"/>
  <c r="EW20" i="5"/>
  <c r="EV20" i="5"/>
  <c r="EU20" i="5"/>
  <c r="ET20" i="5"/>
  <c r="ES20" i="5"/>
  <c r="ER20" i="5"/>
  <c r="EQ20" i="5"/>
  <c r="EP20" i="5"/>
  <c r="EO20" i="5"/>
  <c r="EN20" i="5"/>
  <c r="EM20" i="5"/>
  <c r="EL20" i="5"/>
  <c r="EK20" i="5"/>
  <c r="EJ20" i="5"/>
  <c r="EI20" i="5"/>
  <c r="EH20" i="5"/>
  <c r="EG20" i="5"/>
  <c r="EF20" i="5"/>
  <c r="EE20" i="5"/>
  <c r="ED20" i="5"/>
  <c r="EC20" i="5"/>
  <c r="EB20" i="5"/>
  <c r="EA20" i="5"/>
  <c r="DZ20" i="5"/>
  <c r="DY20" i="5"/>
  <c r="DX20" i="5"/>
  <c r="DW20" i="5"/>
  <c r="DV20" i="5"/>
  <c r="DU20" i="5"/>
  <c r="DT20" i="5"/>
  <c r="DS20" i="5"/>
  <c r="DR20" i="5"/>
  <c r="DQ20" i="5"/>
  <c r="DP20" i="5"/>
  <c r="DO20" i="5"/>
  <c r="DN20" i="5"/>
  <c r="DM20" i="5"/>
  <c r="DL20" i="5"/>
  <c r="DK20" i="5"/>
  <c r="DJ20" i="5"/>
  <c r="DI20" i="5"/>
  <c r="DH20" i="5"/>
  <c r="DG20" i="5"/>
  <c r="DF20" i="5"/>
  <c r="DE20" i="5"/>
  <c r="DD20" i="5"/>
  <c r="DC20" i="5"/>
  <c r="DB20" i="5"/>
  <c r="DA20" i="5"/>
  <c r="CZ20" i="5"/>
  <c r="CY20" i="5"/>
  <c r="CX20" i="5"/>
  <c r="CW20" i="5"/>
  <c r="CV20" i="5"/>
  <c r="CU20" i="5"/>
  <c r="CT20" i="5"/>
  <c r="CS20" i="5"/>
  <c r="CR20" i="5"/>
  <c r="CQ20" i="5"/>
  <c r="CP20" i="5"/>
  <c r="CO20" i="5"/>
  <c r="CN20" i="5"/>
  <c r="CM20" i="5"/>
  <c r="CL20" i="5"/>
  <c r="CK20" i="5"/>
  <c r="CJ20" i="5"/>
  <c r="CI20" i="5"/>
  <c r="CH20" i="5"/>
  <c r="CG20" i="5"/>
  <c r="CF20" i="5"/>
  <c r="CE20" i="5"/>
  <c r="CD20" i="5"/>
  <c r="CC20" i="5"/>
  <c r="CB20" i="5"/>
  <c r="CA20" i="5"/>
  <c r="BZ20" i="5"/>
  <c r="BY20" i="5"/>
  <c r="BX20" i="5"/>
  <c r="BW20" i="5"/>
  <c r="BV20" i="5"/>
  <c r="BU20" i="5"/>
  <c r="BT20" i="5"/>
  <c r="BS20" i="5"/>
  <c r="BR20" i="5"/>
  <c r="BQ20" i="5"/>
  <c r="BP20" i="5"/>
  <c r="BO20" i="5"/>
  <c r="BN20" i="5"/>
  <c r="BM20" i="5"/>
  <c r="BL20" i="5"/>
  <c r="BK20" i="5"/>
  <c r="BJ20" i="5"/>
  <c r="BI20" i="5"/>
  <c r="BH20" i="5"/>
  <c r="BG20" i="5"/>
  <c r="BF20" i="5"/>
  <c r="BE20" i="5"/>
  <c r="BD20" i="5"/>
  <c r="BC20" i="5"/>
  <c r="BB20" i="5"/>
  <c r="BA20" i="5"/>
  <c r="AZ20" i="5"/>
  <c r="AY20" i="5"/>
  <c r="AX20" i="5"/>
  <c r="AW20" i="5"/>
  <c r="AV20" i="5"/>
  <c r="AU20" i="5"/>
  <c r="AT20" i="5"/>
  <c r="AS20" i="5"/>
  <c r="AR20" i="5"/>
  <c r="AQ20" i="5"/>
  <c r="AP20" i="5"/>
  <c r="AO20" i="5"/>
  <c r="AN20" i="5"/>
  <c r="AM20" i="5"/>
  <c r="AL20" i="5"/>
  <c r="AK20" i="5"/>
  <c r="AJ20" i="5"/>
  <c r="AI20" i="5"/>
  <c r="AH20" i="5"/>
  <c r="AG20" i="5"/>
  <c r="AF20" i="5"/>
  <c r="AE20" i="5"/>
  <c r="AD20" i="5"/>
  <c r="AC20" i="5"/>
  <c r="AB20" i="5"/>
  <c r="AA20" i="5"/>
  <c r="Z20" i="5"/>
  <c r="Y20" i="5"/>
  <c r="X20" i="5"/>
  <c r="W20" i="5"/>
  <c r="V20" i="5"/>
  <c r="U20" i="5"/>
  <c r="T20" i="5"/>
  <c r="S20" i="5"/>
  <c r="R20" i="5"/>
  <c r="Q20" i="5"/>
  <c r="P20" i="5"/>
  <c r="O20" i="5"/>
  <c r="N20" i="5"/>
  <c r="M20" i="5"/>
  <c r="L20" i="5"/>
  <c r="K20" i="5"/>
  <c r="J20" i="5"/>
  <c r="I20" i="5"/>
  <c r="H20" i="5"/>
  <c r="G20" i="5"/>
  <c r="F20" i="5"/>
  <c r="E20" i="5"/>
  <c r="D20" i="5"/>
  <c r="C20" i="5"/>
  <c r="GV19" i="5"/>
  <c r="GU19" i="5"/>
  <c r="GT19" i="5"/>
  <c r="GS19" i="5"/>
  <c r="GR19" i="5"/>
  <c r="GQ19" i="5"/>
  <c r="GP19" i="5"/>
  <c r="GO19" i="5"/>
  <c r="GN19" i="5"/>
  <c r="GM19" i="5"/>
  <c r="GL19" i="5"/>
  <c r="GK19" i="5"/>
  <c r="GJ19" i="5"/>
  <c r="GI19" i="5"/>
  <c r="GH19" i="5"/>
  <c r="GG19" i="5"/>
  <c r="GF19" i="5"/>
  <c r="GE19" i="5"/>
  <c r="GD19" i="5"/>
  <c r="GC19" i="5"/>
  <c r="GB19" i="5"/>
  <c r="GA19" i="5"/>
  <c r="FZ19" i="5"/>
  <c r="FY19" i="5"/>
  <c r="FX19" i="5"/>
  <c r="FW19" i="5"/>
  <c r="FV19" i="5"/>
  <c r="FU19" i="5"/>
  <c r="FT19" i="5"/>
  <c r="FS19" i="5"/>
  <c r="FR19" i="5"/>
  <c r="FQ19" i="5"/>
  <c r="FP19" i="5"/>
  <c r="FO19" i="5"/>
  <c r="FN19" i="5"/>
  <c r="FM19" i="5"/>
  <c r="FL19" i="5"/>
  <c r="FK19" i="5"/>
  <c r="FJ19" i="5"/>
  <c r="FI19" i="5"/>
  <c r="FH19" i="5"/>
  <c r="FG19" i="5"/>
  <c r="FF19" i="5"/>
  <c r="FE19" i="5"/>
  <c r="FD19" i="5"/>
  <c r="FC19" i="5"/>
  <c r="FB19" i="5"/>
  <c r="FA19" i="5"/>
  <c r="EZ19" i="5"/>
  <c r="EY19" i="5"/>
  <c r="EX19" i="5"/>
  <c r="EW19" i="5"/>
  <c r="EV19" i="5"/>
  <c r="EU19" i="5"/>
  <c r="ET19" i="5"/>
  <c r="ES19" i="5"/>
  <c r="ER19" i="5"/>
  <c r="EQ19" i="5"/>
  <c r="EP19" i="5"/>
  <c r="EO19" i="5"/>
  <c r="EN19" i="5"/>
  <c r="EM19" i="5"/>
  <c r="EL19" i="5"/>
  <c r="EK19" i="5"/>
  <c r="EJ19" i="5"/>
  <c r="EI19" i="5"/>
  <c r="EH19" i="5"/>
  <c r="EG19" i="5"/>
  <c r="EF19" i="5"/>
  <c r="EE19" i="5"/>
  <c r="ED19" i="5"/>
  <c r="EC19" i="5"/>
  <c r="EB19" i="5"/>
  <c r="EA19" i="5"/>
  <c r="DZ19" i="5"/>
  <c r="DY19" i="5"/>
  <c r="DX19" i="5"/>
  <c r="DW19" i="5"/>
  <c r="DV19" i="5"/>
  <c r="DU19" i="5"/>
  <c r="DT19" i="5"/>
  <c r="DS19" i="5"/>
  <c r="DR19" i="5"/>
  <c r="DQ19" i="5"/>
  <c r="DP19" i="5"/>
  <c r="DO19" i="5"/>
  <c r="DN19" i="5"/>
  <c r="DM19" i="5"/>
  <c r="DL19" i="5"/>
  <c r="DK19" i="5"/>
  <c r="DJ19" i="5"/>
  <c r="DI19" i="5"/>
  <c r="DH19" i="5"/>
  <c r="DG19" i="5"/>
  <c r="DF19" i="5"/>
  <c r="DE19" i="5"/>
  <c r="DD19" i="5"/>
  <c r="DC19" i="5"/>
  <c r="DB19" i="5"/>
  <c r="DA19" i="5"/>
  <c r="CZ19" i="5"/>
  <c r="CY19" i="5"/>
  <c r="CX19" i="5"/>
  <c r="CW19" i="5"/>
  <c r="CV19" i="5"/>
  <c r="CU19" i="5"/>
  <c r="CT19" i="5"/>
  <c r="CS19" i="5"/>
  <c r="CR19" i="5"/>
  <c r="CQ19" i="5"/>
  <c r="CP19" i="5"/>
  <c r="CO19" i="5"/>
  <c r="CN19" i="5"/>
  <c r="CM19" i="5"/>
  <c r="CL19" i="5"/>
  <c r="CK19" i="5"/>
  <c r="CJ19" i="5"/>
  <c r="CI19" i="5"/>
  <c r="CH19" i="5"/>
  <c r="CG19" i="5"/>
  <c r="CF19" i="5"/>
  <c r="CE19" i="5"/>
  <c r="CD19" i="5"/>
  <c r="CC19" i="5"/>
  <c r="CB19" i="5"/>
  <c r="CA19" i="5"/>
  <c r="BZ19" i="5"/>
  <c r="BY19" i="5"/>
  <c r="BX19" i="5"/>
  <c r="BW19" i="5"/>
  <c r="BV19" i="5"/>
  <c r="BU19" i="5"/>
  <c r="BT19" i="5"/>
  <c r="BS19" i="5"/>
  <c r="BR19" i="5"/>
  <c r="BQ19" i="5"/>
  <c r="BP19" i="5"/>
  <c r="BO19" i="5"/>
  <c r="BN19" i="5"/>
  <c r="BM19" i="5"/>
  <c r="BL19" i="5"/>
  <c r="BK19" i="5"/>
  <c r="BJ19" i="5"/>
  <c r="BI19" i="5"/>
  <c r="BH19" i="5"/>
  <c r="BG19" i="5"/>
  <c r="BF19" i="5"/>
  <c r="BE19" i="5"/>
  <c r="BD19" i="5"/>
  <c r="BC19" i="5"/>
  <c r="BB19" i="5"/>
  <c r="BA19" i="5"/>
  <c r="AZ19" i="5"/>
  <c r="AY19" i="5"/>
  <c r="AX19" i="5"/>
  <c r="AW19" i="5"/>
  <c r="AV19" i="5"/>
  <c r="AU19" i="5"/>
  <c r="AT19" i="5"/>
  <c r="AS19" i="5"/>
  <c r="AR19" i="5"/>
  <c r="AQ19" i="5"/>
  <c r="AP19" i="5"/>
  <c r="AO19" i="5"/>
  <c r="AN19" i="5"/>
  <c r="AM19" i="5"/>
  <c r="AL19" i="5"/>
  <c r="AK19" i="5"/>
  <c r="AJ19" i="5"/>
  <c r="AI19" i="5"/>
  <c r="AH19" i="5"/>
  <c r="AG19" i="5"/>
  <c r="AF19" i="5"/>
  <c r="AE19" i="5"/>
  <c r="AD19" i="5"/>
  <c r="AC19" i="5"/>
  <c r="AB19" i="5"/>
  <c r="AA19" i="5"/>
  <c r="Z19" i="5"/>
  <c r="Y19" i="5"/>
  <c r="X19" i="5"/>
  <c r="W19" i="5"/>
  <c r="V19" i="5"/>
  <c r="U19" i="5"/>
  <c r="T19" i="5"/>
  <c r="S19" i="5"/>
  <c r="R19" i="5"/>
  <c r="Q19" i="5"/>
  <c r="P19" i="5"/>
  <c r="O19" i="5"/>
  <c r="N19" i="5"/>
  <c r="M19" i="5"/>
  <c r="L19" i="5"/>
  <c r="K19" i="5"/>
  <c r="J19" i="5"/>
  <c r="I19" i="5"/>
  <c r="H19" i="5"/>
  <c r="G19" i="5"/>
  <c r="F19" i="5"/>
  <c r="E19" i="5"/>
  <c r="D19" i="5"/>
  <c r="C19" i="5"/>
  <c r="GV18" i="5"/>
  <c r="GU18" i="5"/>
  <c r="GT18" i="5"/>
  <c r="GS18" i="5"/>
  <c r="GR18" i="5"/>
  <c r="GQ18" i="5"/>
  <c r="GP18" i="5"/>
  <c r="GO18" i="5"/>
  <c r="GN18" i="5"/>
  <c r="GM18" i="5"/>
  <c r="GL18" i="5"/>
  <c r="GK18" i="5"/>
  <c r="GJ18" i="5"/>
  <c r="GI18" i="5"/>
  <c r="GH18" i="5"/>
  <c r="GG18" i="5"/>
  <c r="GF18" i="5"/>
  <c r="GE18" i="5"/>
  <c r="GD18" i="5"/>
  <c r="GC18" i="5"/>
  <c r="GB18" i="5"/>
  <c r="GA18" i="5"/>
  <c r="FZ18" i="5"/>
  <c r="FY18" i="5"/>
  <c r="FX18" i="5"/>
  <c r="FW18" i="5"/>
  <c r="FV18" i="5"/>
  <c r="FU18" i="5"/>
  <c r="FT18" i="5"/>
  <c r="FS18" i="5"/>
  <c r="FR18" i="5"/>
  <c r="FQ18" i="5"/>
  <c r="FP18" i="5"/>
  <c r="FO18" i="5"/>
  <c r="FN18" i="5"/>
  <c r="FM18" i="5"/>
  <c r="FL18" i="5"/>
  <c r="FK18" i="5"/>
  <c r="FJ18" i="5"/>
  <c r="FI18" i="5"/>
  <c r="FH18" i="5"/>
  <c r="FG18" i="5"/>
  <c r="FF18" i="5"/>
  <c r="FE18" i="5"/>
  <c r="FD18" i="5"/>
  <c r="FC18" i="5"/>
  <c r="FB18" i="5"/>
  <c r="FA18" i="5"/>
  <c r="EZ18" i="5"/>
  <c r="EY18" i="5"/>
  <c r="EX18" i="5"/>
  <c r="EW18" i="5"/>
  <c r="EV18" i="5"/>
  <c r="EU18" i="5"/>
  <c r="ET18" i="5"/>
  <c r="ES18" i="5"/>
  <c r="ER18" i="5"/>
  <c r="EQ18" i="5"/>
  <c r="EP18" i="5"/>
  <c r="EO18" i="5"/>
  <c r="EN18" i="5"/>
  <c r="EM18" i="5"/>
  <c r="EL18" i="5"/>
  <c r="EK18" i="5"/>
  <c r="EJ18" i="5"/>
  <c r="EI18" i="5"/>
  <c r="EH18" i="5"/>
  <c r="EG18" i="5"/>
  <c r="EF18" i="5"/>
  <c r="EE18" i="5"/>
  <c r="ED18" i="5"/>
  <c r="EC18" i="5"/>
  <c r="EB18" i="5"/>
  <c r="EA18" i="5"/>
  <c r="DZ18" i="5"/>
  <c r="DY18" i="5"/>
  <c r="DX18" i="5"/>
  <c r="DW18" i="5"/>
  <c r="DV18" i="5"/>
  <c r="DU18" i="5"/>
  <c r="DT18" i="5"/>
  <c r="DS18" i="5"/>
  <c r="DR18" i="5"/>
  <c r="DQ18" i="5"/>
  <c r="DP18" i="5"/>
  <c r="DO18" i="5"/>
  <c r="DN18" i="5"/>
  <c r="DM18" i="5"/>
  <c r="DL18" i="5"/>
  <c r="DK18" i="5"/>
  <c r="DJ18" i="5"/>
  <c r="DI18" i="5"/>
  <c r="DH18" i="5"/>
  <c r="DG18" i="5"/>
  <c r="DF18" i="5"/>
  <c r="DE18" i="5"/>
  <c r="DD18" i="5"/>
  <c r="DC18" i="5"/>
  <c r="DB18" i="5"/>
  <c r="DA18" i="5"/>
  <c r="CZ18" i="5"/>
  <c r="CY18" i="5"/>
  <c r="CX18" i="5"/>
  <c r="CW18" i="5"/>
  <c r="CV18" i="5"/>
  <c r="CU18" i="5"/>
  <c r="CT18" i="5"/>
  <c r="CS18" i="5"/>
  <c r="CR18" i="5"/>
  <c r="CQ18" i="5"/>
  <c r="CP18" i="5"/>
  <c r="CO18" i="5"/>
  <c r="CN18" i="5"/>
  <c r="CM18" i="5"/>
  <c r="CL18" i="5"/>
  <c r="CK18" i="5"/>
  <c r="CJ18" i="5"/>
  <c r="CI18" i="5"/>
  <c r="CH18" i="5"/>
  <c r="CG18" i="5"/>
  <c r="CF18" i="5"/>
  <c r="CE18" i="5"/>
  <c r="CD18" i="5"/>
  <c r="CC18" i="5"/>
  <c r="CB18" i="5"/>
  <c r="CA18" i="5"/>
  <c r="BZ18" i="5"/>
  <c r="BY18" i="5"/>
  <c r="BX18" i="5"/>
  <c r="BW18" i="5"/>
  <c r="BV18" i="5"/>
  <c r="BU18" i="5"/>
  <c r="BT18" i="5"/>
  <c r="BS18" i="5"/>
  <c r="BR18" i="5"/>
  <c r="BQ18" i="5"/>
  <c r="BP18" i="5"/>
  <c r="BO18" i="5"/>
  <c r="BN18" i="5"/>
  <c r="BM18" i="5"/>
  <c r="BL18" i="5"/>
  <c r="BK18" i="5"/>
  <c r="BJ18" i="5"/>
  <c r="BI18" i="5"/>
  <c r="BH18" i="5"/>
  <c r="BG18" i="5"/>
  <c r="BF18" i="5"/>
  <c r="BE18" i="5"/>
  <c r="BD18" i="5"/>
  <c r="BC18" i="5"/>
  <c r="BB18" i="5"/>
  <c r="BA18" i="5"/>
  <c r="AZ18" i="5"/>
  <c r="AY18" i="5"/>
  <c r="AX18" i="5"/>
  <c r="AW18" i="5"/>
  <c r="AV18" i="5"/>
  <c r="AU18" i="5"/>
  <c r="AT18" i="5"/>
  <c r="AS18" i="5"/>
  <c r="AR18" i="5"/>
  <c r="AQ18" i="5"/>
  <c r="AP18" i="5"/>
  <c r="AO18" i="5"/>
  <c r="AN18" i="5"/>
  <c r="AM18" i="5"/>
  <c r="AL18" i="5"/>
  <c r="AK18" i="5"/>
  <c r="AJ18" i="5"/>
  <c r="AI18" i="5"/>
  <c r="AH18" i="5"/>
  <c r="AG18" i="5"/>
  <c r="AF18" i="5"/>
  <c r="AE18" i="5"/>
  <c r="AD18" i="5"/>
  <c r="AC18" i="5"/>
  <c r="AB18" i="5"/>
  <c r="AA18" i="5"/>
  <c r="Z18" i="5"/>
  <c r="Y18" i="5"/>
  <c r="X18" i="5"/>
  <c r="W18" i="5"/>
  <c r="V18" i="5"/>
  <c r="U18" i="5"/>
  <c r="T18" i="5"/>
  <c r="S18" i="5"/>
  <c r="R18" i="5"/>
  <c r="Q18" i="5"/>
  <c r="P18" i="5"/>
  <c r="O18" i="5"/>
  <c r="N18" i="5"/>
  <c r="M18" i="5"/>
  <c r="L18" i="5"/>
  <c r="K18" i="5"/>
  <c r="J18" i="5"/>
  <c r="I18" i="5"/>
  <c r="H18" i="5"/>
  <c r="G18" i="5"/>
  <c r="F18" i="5"/>
  <c r="E18" i="5"/>
  <c r="D18" i="5"/>
  <c r="C18" i="5"/>
  <c r="GV17" i="5"/>
  <c r="GU17" i="5"/>
  <c r="GT17" i="5"/>
  <c r="GS17" i="5"/>
  <c r="GR17" i="5"/>
  <c r="GQ17" i="5"/>
  <c r="GP17" i="5"/>
  <c r="GO17" i="5"/>
  <c r="GN17" i="5"/>
  <c r="GM17" i="5"/>
  <c r="GL17" i="5"/>
  <c r="GK17" i="5"/>
  <c r="GJ17" i="5"/>
  <c r="GI17" i="5"/>
  <c r="GH17" i="5"/>
  <c r="GG17" i="5"/>
  <c r="GF17" i="5"/>
  <c r="GE17" i="5"/>
  <c r="GD17" i="5"/>
  <c r="GC17" i="5"/>
  <c r="GB17" i="5"/>
  <c r="GA17" i="5"/>
  <c r="FZ17" i="5"/>
  <c r="FY17" i="5"/>
  <c r="FX17" i="5"/>
  <c r="FW17" i="5"/>
  <c r="FV17" i="5"/>
  <c r="FU17" i="5"/>
  <c r="FT17" i="5"/>
  <c r="FS17" i="5"/>
  <c r="FR17" i="5"/>
  <c r="FQ17" i="5"/>
  <c r="FP17" i="5"/>
  <c r="FO17" i="5"/>
  <c r="FN17" i="5"/>
  <c r="FM17" i="5"/>
  <c r="FL17" i="5"/>
  <c r="FK17" i="5"/>
  <c r="FJ17" i="5"/>
  <c r="FI17" i="5"/>
  <c r="FH17" i="5"/>
  <c r="FG17" i="5"/>
  <c r="FF17" i="5"/>
  <c r="FE17" i="5"/>
  <c r="FD17" i="5"/>
  <c r="FC17" i="5"/>
  <c r="FB17" i="5"/>
  <c r="FA17" i="5"/>
  <c r="EZ17" i="5"/>
  <c r="EY17" i="5"/>
  <c r="EX17" i="5"/>
  <c r="EW17" i="5"/>
  <c r="EV17" i="5"/>
  <c r="EU17" i="5"/>
  <c r="ET17" i="5"/>
  <c r="ES17" i="5"/>
  <c r="ER17" i="5"/>
  <c r="EQ17" i="5"/>
  <c r="EP17" i="5"/>
  <c r="EO17" i="5"/>
  <c r="EN17" i="5"/>
  <c r="EM17" i="5"/>
  <c r="EL17" i="5"/>
  <c r="EK17" i="5"/>
  <c r="EJ17" i="5"/>
  <c r="EI17" i="5"/>
  <c r="EH17" i="5"/>
  <c r="EG17" i="5"/>
  <c r="EF17" i="5"/>
  <c r="EE17" i="5"/>
  <c r="ED17" i="5"/>
  <c r="EC17" i="5"/>
  <c r="EB17" i="5"/>
  <c r="EA17" i="5"/>
  <c r="DZ17" i="5"/>
  <c r="DY17" i="5"/>
  <c r="DX17" i="5"/>
  <c r="DW17" i="5"/>
  <c r="DV17" i="5"/>
  <c r="DU17" i="5"/>
  <c r="DT17" i="5"/>
  <c r="DS17" i="5"/>
  <c r="DR17" i="5"/>
  <c r="DQ17" i="5"/>
  <c r="DP17" i="5"/>
  <c r="DO17" i="5"/>
  <c r="DN17" i="5"/>
  <c r="DM17" i="5"/>
  <c r="DL17" i="5"/>
  <c r="DK17" i="5"/>
  <c r="DJ17" i="5"/>
  <c r="DI17" i="5"/>
  <c r="DH17" i="5"/>
  <c r="DG17" i="5"/>
  <c r="DF17" i="5"/>
  <c r="DE17" i="5"/>
  <c r="DD17" i="5"/>
  <c r="DC17" i="5"/>
  <c r="DB17" i="5"/>
  <c r="DA17" i="5"/>
  <c r="CZ17" i="5"/>
  <c r="CY17" i="5"/>
  <c r="CX17" i="5"/>
  <c r="CW17" i="5"/>
  <c r="CV17" i="5"/>
  <c r="CU17" i="5"/>
  <c r="CT17" i="5"/>
  <c r="CS17" i="5"/>
  <c r="CR17" i="5"/>
  <c r="CQ17" i="5"/>
  <c r="CP17" i="5"/>
  <c r="CO17" i="5"/>
  <c r="CN17" i="5"/>
  <c r="CM17" i="5"/>
  <c r="CL17" i="5"/>
  <c r="CK17" i="5"/>
  <c r="CJ17" i="5"/>
  <c r="CI17" i="5"/>
  <c r="CH17" i="5"/>
  <c r="CG17" i="5"/>
  <c r="CF17" i="5"/>
  <c r="CE17" i="5"/>
  <c r="CD17" i="5"/>
  <c r="CC17" i="5"/>
  <c r="CB17" i="5"/>
  <c r="CA17" i="5"/>
  <c r="BZ17" i="5"/>
  <c r="BY17" i="5"/>
  <c r="BX17" i="5"/>
  <c r="BW17" i="5"/>
  <c r="BV17" i="5"/>
  <c r="BU17" i="5"/>
  <c r="BT17" i="5"/>
  <c r="BS17" i="5"/>
  <c r="BR17" i="5"/>
  <c r="BQ17" i="5"/>
  <c r="BP17" i="5"/>
  <c r="BO17" i="5"/>
  <c r="BN17" i="5"/>
  <c r="BM17" i="5"/>
  <c r="BL17" i="5"/>
  <c r="BK17" i="5"/>
  <c r="BJ17" i="5"/>
  <c r="BI17" i="5"/>
  <c r="BH17" i="5"/>
  <c r="BG17" i="5"/>
  <c r="BF17" i="5"/>
  <c r="BE17" i="5"/>
  <c r="BD17" i="5"/>
  <c r="BC17" i="5"/>
  <c r="BB17" i="5"/>
  <c r="BA17" i="5"/>
  <c r="AZ17" i="5"/>
  <c r="AY17" i="5"/>
  <c r="AX17" i="5"/>
  <c r="AW17" i="5"/>
  <c r="AV17" i="5"/>
  <c r="AU17" i="5"/>
  <c r="AT17" i="5"/>
  <c r="AS17" i="5"/>
  <c r="AR17" i="5"/>
  <c r="AQ17" i="5"/>
  <c r="AP17" i="5"/>
  <c r="AO17" i="5"/>
  <c r="AN17" i="5"/>
  <c r="AM17" i="5"/>
  <c r="AL17" i="5"/>
  <c r="AK17" i="5"/>
  <c r="AJ17" i="5"/>
  <c r="AI17" i="5"/>
  <c r="AH17" i="5"/>
  <c r="AG17" i="5"/>
  <c r="AF17" i="5"/>
  <c r="AE17" i="5"/>
  <c r="AD17" i="5"/>
  <c r="AC17" i="5"/>
  <c r="AB17" i="5"/>
  <c r="AA17" i="5"/>
  <c r="Z17" i="5"/>
  <c r="Y17" i="5"/>
  <c r="X17" i="5"/>
  <c r="W17" i="5"/>
  <c r="V17" i="5"/>
  <c r="U17" i="5"/>
  <c r="T17" i="5"/>
  <c r="S17" i="5"/>
  <c r="R17" i="5"/>
  <c r="Q17" i="5"/>
  <c r="P17" i="5"/>
  <c r="O17" i="5"/>
  <c r="N17" i="5"/>
  <c r="M17" i="5"/>
  <c r="L17" i="5"/>
  <c r="K17" i="5"/>
  <c r="J17" i="5"/>
  <c r="I17" i="5"/>
  <c r="H17" i="5"/>
  <c r="G17" i="5"/>
  <c r="F17" i="5"/>
  <c r="E17" i="5"/>
  <c r="D17" i="5"/>
  <c r="C17" i="5"/>
  <c r="GV16" i="5"/>
  <c r="GU16" i="5"/>
  <c r="GT16" i="5"/>
  <c r="GS16" i="5"/>
  <c r="GR16" i="5"/>
  <c r="GQ16" i="5"/>
  <c r="GP16" i="5"/>
  <c r="GO16" i="5"/>
  <c r="GN16" i="5"/>
  <c r="GM16" i="5"/>
  <c r="GL16" i="5"/>
  <c r="GK16" i="5"/>
  <c r="GJ16" i="5"/>
  <c r="GI16" i="5"/>
  <c r="GH16" i="5"/>
  <c r="GG16" i="5"/>
  <c r="GF16" i="5"/>
  <c r="GE16" i="5"/>
  <c r="GD16" i="5"/>
  <c r="GC16" i="5"/>
  <c r="GB16" i="5"/>
  <c r="GA16" i="5"/>
  <c r="FZ16" i="5"/>
  <c r="FY16" i="5"/>
  <c r="FX16" i="5"/>
  <c r="FW16" i="5"/>
  <c r="FV16" i="5"/>
  <c r="FU16" i="5"/>
  <c r="FT16" i="5"/>
  <c r="FS16" i="5"/>
  <c r="FR16" i="5"/>
  <c r="FQ16" i="5"/>
  <c r="FP16" i="5"/>
  <c r="FO16" i="5"/>
  <c r="FN16" i="5"/>
  <c r="FM16" i="5"/>
  <c r="FL16" i="5"/>
  <c r="FK16" i="5"/>
  <c r="FJ16" i="5"/>
  <c r="FI16" i="5"/>
  <c r="FH16" i="5"/>
  <c r="FG16" i="5"/>
  <c r="FF16" i="5"/>
  <c r="FE16" i="5"/>
  <c r="FD16" i="5"/>
  <c r="FC16" i="5"/>
  <c r="FB16" i="5"/>
  <c r="FA16" i="5"/>
  <c r="EZ16" i="5"/>
  <c r="EY16" i="5"/>
  <c r="EX16" i="5"/>
  <c r="EW16" i="5"/>
  <c r="EV16" i="5"/>
  <c r="EU16" i="5"/>
  <c r="ET16" i="5"/>
  <c r="ES16" i="5"/>
  <c r="ER16" i="5"/>
  <c r="EQ16" i="5"/>
  <c r="EP16" i="5"/>
  <c r="EO16" i="5"/>
  <c r="EN16" i="5"/>
  <c r="EM16" i="5"/>
  <c r="EL16" i="5"/>
  <c r="EK16" i="5"/>
  <c r="EJ16" i="5"/>
  <c r="EI16" i="5"/>
  <c r="EH16" i="5"/>
  <c r="EG16" i="5"/>
  <c r="EF16" i="5"/>
  <c r="EE16" i="5"/>
  <c r="ED16" i="5"/>
  <c r="EC16" i="5"/>
  <c r="EB16" i="5"/>
  <c r="EA16" i="5"/>
  <c r="DZ16" i="5"/>
  <c r="DY16" i="5"/>
  <c r="DX16" i="5"/>
  <c r="DW16" i="5"/>
  <c r="DV16" i="5"/>
  <c r="DU16" i="5"/>
  <c r="DT16" i="5"/>
  <c r="DS16" i="5"/>
  <c r="DR16" i="5"/>
  <c r="DQ16" i="5"/>
  <c r="DP16" i="5"/>
  <c r="DO16" i="5"/>
  <c r="DN16" i="5"/>
  <c r="DM16" i="5"/>
  <c r="DL16" i="5"/>
  <c r="DK16" i="5"/>
  <c r="DJ16" i="5"/>
  <c r="DI16" i="5"/>
  <c r="DH16" i="5"/>
  <c r="DG16" i="5"/>
  <c r="DF16" i="5"/>
  <c r="DE16" i="5"/>
  <c r="DD16" i="5"/>
  <c r="DC16" i="5"/>
  <c r="DB16" i="5"/>
  <c r="DA16" i="5"/>
  <c r="CZ16" i="5"/>
  <c r="CY16" i="5"/>
  <c r="CX16" i="5"/>
  <c r="CW16" i="5"/>
  <c r="CV16" i="5"/>
  <c r="CU16" i="5"/>
  <c r="CT16" i="5"/>
  <c r="CS16" i="5"/>
  <c r="CR16" i="5"/>
  <c r="CQ16" i="5"/>
  <c r="CP16" i="5"/>
  <c r="CO16" i="5"/>
  <c r="CN16" i="5"/>
  <c r="CM16" i="5"/>
  <c r="CL16" i="5"/>
  <c r="CK16" i="5"/>
  <c r="CJ16" i="5"/>
  <c r="CI16" i="5"/>
  <c r="CH16" i="5"/>
  <c r="CG16" i="5"/>
  <c r="CF16" i="5"/>
  <c r="CE16" i="5"/>
  <c r="CD16" i="5"/>
  <c r="CC16" i="5"/>
  <c r="CB16" i="5"/>
  <c r="CA16" i="5"/>
  <c r="BZ16" i="5"/>
  <c r="BY16" i="5"/>
  <c r="BX16" i="5"/>
  <c r="BW16" i="5"/>
  <c r="BV16" i="5"/>
  <c r="BU16" i="5"/>
  <c r="BT16" i="5"/>
  <c r="BS16" i="5"/>
  <c r="BR16" i="5"/>
  <c r="BQ16" i="5"/>
  <c r="BP16" i="5"/>
  <c r="BO16" i="5"/>
  <c r="BN16" i="5"/>
  <c r="BM16" i="5"/>
  <c r="BL16" i="5"/>
  <c r="BK16" i="5"/>
  <c r="BJ16" i="5"/>
  <c r="BI16" i="5"/>
  <c r="BH16" i="5"/>
  <c r="BG16" i="5"/>
  <c r="BF16" i="5"/>
  <c r="BE16" i="5"/>
  <c r="BD16" i="5"/>
  <c r="BC16" i="5"/>
  <c r="BB16" i="5"/>
  <c r="BA16" i="5"/>
  <c r="AZ16" i="5"/>
  <c r="AY16" i="5"/>
  <c r="AX16" i="5"/>
  <c r="AW16" i="5"/>
  <c r="AV16" i="5"/>
  <c r="AU16" i="5"/>
  <c r="AT16" i="5"/>
  <c r="AS16" i="5"/>
  <c r="AR16" i="5"/>
  <c r="AQ16" i="5"/>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M16" i="5"/>
  <c r="L16" i="5"/>
  <c r="K16" i="5"/>
  <c r="J16" i="5"/>
  <c r="I16" i="5"/>
  <c r="H16" i="5"/>
  <c r="G16" i="5"/>
  <c r="F16" i="5"/>
  <c r="E16" i="5"/>
  <c r="D16" i="5"/>
  <c r="C16" i="5"/>
  <c r="GV15" i="5"/>
  <c r="GU15" i="5"/>
  <c r="GT15" i="5"/>
  <c r="GS15" i="5"/>
  <c r="GR15" i="5"/>
  <c r="GQ15" i="5"/>
  <c r="GP15" i="5"/>
  <c r="GO15" i="5"/>
  <c r="GN15" i="5"/>
  <c r="GM15" i="5"/>
  <c r="GL15" i="5"/>
  <c r="GK15" i="5"/>
  <c r="GJ15" i="5"/>
  <c r="GI15" i="5"/>
  <c r="GH15" i="5"/>
  <c r="GG15" i="5"/>
  <c r="GF15" i="5"/>
  <c r="GE15" i="5"/>
  <c r="GD15" i="5"/>
  <c r="GC15" i="5"/>
  <c r="GB15" i="5"/>
  <c r="GA15" i="5"/>
  <c r="FZ15" i="5"/>
  <c r="FY15" i="5"/>
  <c r="FX15" i="5"/>
  <c r="FW15" i="5"/>
  <c r="FV15" i="5"/>
  <c r="FU15" i="5"/>
  <c r="FT15" i="5"/>
  <c r="FS15" i="5"/>
  <c r="FR15" i="5"/>
  <c r="FQ15" i="5"/>
  <c r="FP15" i="5"/>
  <c r="FO15" i="5"/>
  <c r="FN15" i="5"/>
  <c r="FM15" i="5"/>
  <c r="FL15" i="5"/>
  <c r="FK15" i="5"/>
  <c r="FJ15" i="5"/>
  <c r="FI15" i="5"/>
  <c r="FH15" i="5"/>
  <c r="FG15" i="5"/>
  <c r="FF15" i="5"/>
  <c r="FE15" i="5"/>
  <c r="FD15" i="5"/>
  <c r="FC15" i="5"/>
  <c r="FB15" i="5"/>
  <c r="FA15" i="5"/>
  <c r="EZ15" i="5"/>
  <c r="EY15" i="5"/>
  <c r="EX15" i="5"/>
  <c r="EW15" i="5"/>
  <c r="EV15" i="5"/>
  <c r="EU15" i="5"/>
  <c r="ET15" i="5"/>
  <c r="ES15" i="5"/>
  <c r="ER15" i="5"/>
  <c r="EQ15" i="5"/>
  <c r="EP15" i="5"/>
  <c r="EO15" i="5"/>
  <c r="EN15" i="5"/>
  <c r="EM15" i="5"/>
  <c r="EL15" i="5"/>
  <c r="EK15" i="5"/>
  <c r="EJ15" i="5"/>
  <c r="EI15" i="5"/>
  <c r="EH15" i="5"/>
  <c r="EG15" i="5"/>
  <c r="EF15" i="5"/>
  <c r="EE15" i="5"/>
  <c r="ED15" i="5"/>
  <c r="EC15" i="5"/>
  <c r="EB15" i="5"/>
  <c r="EA15" i="5"/>
  <c r="DZ15" i="5"/>
  <c r="DY15" i="5"/>
  <c r="DX15" i="5"/>
  <c r="DW15" i="5"/>
  <c r="DV15" i="5"/>
  <c r="DU15" i="5"/>
  <c r="DT15" i="5"/>
  <c r="DS15" i="5"/>
  <c r="DR15" i="5"/>
  <c r="DQ15" i="5"/>
  <c r="DP15" i="5"/>
  <c r="DO15" i="5"/>
  <c r="DN15" i="5"/>
  <c r="DM15" i="5"/>
  <c r="DL15" i="5"/>
  <c r="DK15" i="5"/>
  <c r="DJ15" i="5"/>
  <c r="DI15" i="5"/>
  <c r="DH15" i="5"/>
  <c r="DG15" i="5"/>
  <c r="DF15" i="5"/>
  <c r="DE15" i="5"/>
  <c r="DD15" i="5"/>
  <c r="DC15" i="5"/>
  <c r="DB15" i="5"/>
  <c r="DA15" i="5"/>
  <c r="CZ15" i="5"/>
  <c r="CY15" i="5"/>
  <c r="CX15" i="5"/>
  <c r="CW15" i="5"/>
  <c r="CV15" i="5"/>
  <c r="CU15" i="5"/>
  <c r="CT15" i="5"/>
  <c r="CS15" i="5"/>
  <c r="CR15" i="5"/>
  <c r="CQ15" i="5"/>
  <c r="CP15" i="5"/>
  <c r="CO15" i="5"/>
  <c r="CN15" i="5"/>
  <c r="CM15" i="5"/>
  <c r="CL15" i="5"/>
  <c r="CK15" i="5"/>
  <c r="CJ15" i="5"/>
  <c r="CI15" i="5"/>
  <c r="CH15" i="5"/>
  <c r="CG15" i="5"/>
  <c r="CF15" i="5"/>
  <c r="CE15" i="5"/>
  <c r="CD15" i="5"/>
  <c r="CC15" i="5"/>
  <c r="CB15" i="5"/>
  <c r="CA15" i="5"/>
  <c r="BZ15" i="5"/>
  <c r="BY15" i="5"/>
  <c r="BX15" i="5"/>
  <c r="BW15" i="5"/>
  <c r="BV15" i="5"/>
  <c r="BU15" i="5"/>
  <c r="BT15" i="5"/>
  <c r="BS15" i="5"/>
  <c r="BR15" i="5"/>
  <c r="BQ15" i="5"/>
  <c r="BP15" i="5"/>
  <c r="BO15" i="5"/>
  <c r="BN15" i="5"/>
  <c r="BM15" i="5"/>
  <c r="BL15" i="5"/>
  <c r="BK15" i="5"/>
  <c r="BJ15" i="5"/>
  <c r="BI15" i="5"/>
  <c r="BH15" i="5"/>
  <c r="BG15" i="5"/>
  <c r="BF15" i="5"/>
  <c r="BE15" i="5"/>
  <c r="BD15" i="5"/>
  <c r="BC15" i="5"/>
  <c r="BB15" i="5"/>
  <c r="BA15" i="5"/>
  <c r="AZ15" i="5"/>
  <c r="AY15" i="5"/>
  <c r="AX15" i="5"/>
  <c r="AW15" i="5"/>
  <c r="AV15" i="5"/>
  <c r="AU15" i="5"/>
  <c r="AT15" i="5"/>
  <c r="AS15" i="5"/>
  <c r="AR15" i="5"/>
  <c r="AQ15" i="5"/>
  <c r="AP15" i="5"/>
  <c r="AO15" i="5"/>
  <c r="AN15" i="5"/>
  <c r="AM15" i="5"/>
  <c r="AL15" i="5"/>
  <c r="AK15" i="5"/>
  <c r="AJ15" i="5"/>
  <c r="AI15" i="5"/>
  <c r="AH15" i="5"/>
  <c r="AG15" i="5"/>
  <c r="AF15" i="5"/>
  <c r="AE15" i="5"/>
  <c r="AD15" i="5"/>
  <c r="AC15" i="5"/>
  <c r="AB15" i="5"/>
  <c r="AA15" i="5"/>
  <c r="Z15" i="5"/>
  <c r="Y15" i="5"/>
  <c r="X15" i="5"/>
  <c r="W15" i="5"/>
  <c r="V15" i="5"/>
  <c r="U15" i="5"/>
  <c r="T15" i="5"/>
  <c r="S15" i="5"/>
  <c r="R15" i="5"/>
  <c r="Q15" i="5"/>
  <c r="P15" i="5"/>
  <c r="O15" i="5"/>
  <c r="N15" i="5"/>
  <c r="M15" i="5"/>
  <c r="L15" i="5"/>
  <c r="K15" i="5"/>
  <c r="J15" i="5"/>
  <c r="I15" i="5"/>
  <c r="H15" i="5"/>
  <c r="G15" i="5"/>
  <c r="F15" i="5"/>
  <c r="E15" i="5"/>
  <c r="D15" i="5"/>
  <c r="C15" i="5"/>
  <c r="GV14" i="5"/>
  <c r="GU14" i="5"/>
  <c r="GT14" i="5"/>
  <c r="GS14" i="5"/>
  <c r="GR14" i="5"/>
  <c r="GQ14" i="5"/>
  <c r="GP14" i="5"/>
  <c r="GN14" i="5"/>
  <c r="GM14" i="5"/>
  <c r="GL14" i="5"/>
  <c r="GK14" i="5"/>
  <c r="GJ14" i="5"/>
  <c r="GI14" i="5"/>
  <c r="GH14" i="5"/>
  <c r="GG14" i="5"/>
  <c r="GF14" i="5"/>
  <c r="GE14" i="5"/>
  <c r="GD14" i="5"/>
  <c r="GC14" i="5"/>
  <c r="GB14" i="5"/>
  <c r="GA14" i="5"/>
  <c r="FZ14" i="5"/>
  <c r="FY14" i="5"/>
  <c r="FX14" i="5"/>
  <c r="FW14" i="5"/>
  <c r="FV14" i="5"/>
  <c r="FU14" i="5"/>
  <c r="FT14" i="5"/>
  <c r="FS14" i="5"/>
  <c r="FR14" i="5"/>
  <c r="FQ14" i="5"/>
  <c r="FP14" i="5"/>
  <c r="FO14" i="5"/>
  <c r="FN14" i="5"/>
  <c r="FM14" i="5"/>
  <c r="FL14" i="5"/>
  <c r="FK14" i="5"/>
  <c r="FJ14" i="5"/>
  <c r="FI14" i="5"/>
  <c r="FH14" i="5"/>
  <c r="FG14" i="5"/>
  <c r="FF14" i="5"/>
  <c r="FE14" i="5"/>
  <c r="FD14" i="5"/>
  <c r="FC14" i="5"/>
  <c r="FB14" i="5"/>
  <c r="FA14" i="5"/>
  <c r="EZ14" i="5"/>
  <c r="EY14" i="5"/>
  <c r="EX14" i="5"/>
  <c r="EW14" i="5"/>
  <c r="EV14" i="5"/>
  <c r="EU14" i="5"/>
  <c r="ET14" i="5"/>
  <c r="ES14" i="5"/>
  <c r="ER14" i="5"/>
  <c r="EQ14" i="5"/>
  <c r="EP14" i="5"/>
  <c r="EO14" i="5"/>
  <c r="EN14" i="5"/>
  <c r="EM14" i="5"/>
  <c r="EL14" i="5"/>
  <c r="EK14" i="5"/>
  <c r="EJ14" i="5"/>
  <c r="EI14" i="5"/>
  <c r="EH14" i="5"/>
  <c r="EG14" i="5"/>
  <c r="EF14" i="5"/>
  <c r="EE14" i="5"/>
  <c r="ED14" i="5"/>
  <c r="EC14" i="5"/>
  <c r="EB14" i="5"/>
  <c r="EA14" i="5"/>
  <c r="DZ14" i="5"/>
  <c r="DY14" i="5"/>
  <c r="DX14" i="5"/>
  <c r="DW14" i="5"/>
  <c r="DV14" i="5"/>
  <c r="DU14" i="5"/>
  <c r="DT14" i="5"/>
  <c r="DS14" i="5"/>
  <c r="DR14" i="5"/>
  <c r="DQ14" i="5"/>
  <c r="DP14" i="5"/>
  <c r="DO14" i="5"/>
  <c r="DN14" i="5"/>
  <c r="DM14" i="5"/>
  <c r="DL14" i="5"/>
  <c r="DK14" i="5"/>
  <c r="DJ14" i="5"/>
  <c r="DI14" i="5"/>
  <c r="DH14" i="5"/>
  <c r="DG14" i="5"/>
  <c r="DF14" i="5"/>
  <c r="DE14" i="5"/>
  <c r="DD14" i="5"/>
  <c r="DC14" i="5"/>
  <c r="DB14" i="5"/>
  <c r="DA14" i="5"/>
  <c r="CZ14" i="5"/>
  <c r="CY14" i="5"/>
  <c r="CX14" i="5"/>
  <c r="CW14" i="5"/>
  <c r="CV14" i="5"/>
  <c r="CU14" i="5"/>
  <c r="CT14" i="5"/>
  <c r="CS14" i="5"/>
  <c r="CR14" i="5"/>
  <c r="CQ14" i="5"/>
  <c r="CP14" i="5"/>
  <c r="CO14" i="5"/>
  <c r="CN14" i="5"/>
  <c r="CM14" i="5"/>
  <c r="CL14" i="5"/>
  <c r="CK14" i="5"/>
  <c r="CJ14" i="5"/>
  <c r="CI14" i="5"/>
  <c r="CH14" i="5"/>
  <c r="CG14" i="5"/>
  <c r="CF14" i="5"/>
  <c r="CE14" i="5"/>
  <c r="CD14" i="5"/>
  <c r="CC14" i="5"/>
  <c r="CB14" i="5"/>
  <c r="CA14" i="5"/>
  <c r="BZ14" i="5"/>
  <c r="BY14" i="5"/>
  <c r="BX14" i="5"/>
  <c r="BW14" i="5"/>
  <c r="BV14" i="5"/>
  <c r="BU14" i="5"/>
  <c r="BT14" i="5"/>
  <c r="BS14" i="5"/>
  <c r="BR14" i="5"/>
  <c r="BQ14" i="5"/>
  <c r="BP14" i="5"/>
  <c r="BO14" i="5"/>
  <c r="BN14" i="5"/>
  <c r="BM14" i="5"/>
  <c r="BL14" i="5"/>
  <c r="BK14" i="5"/>
  <c r="BJ14" i="5"/>
  <c r="BI14" i="5"/>
  <c r="BH14" i="5"/>
  <c r="BG14" i="5"/>
  <c r="BF14" i="5"/>
  <c r="BE14" i="5"/>
  <c r="BD14" i="5"/>
  <c r="BC14" i="5"/>
  <c r="BB14" i="5"/>
  <c r="BA14" i="5"/>
  <c r="AZ14" i="5"/>
  <c r="AY14" i="5"/>
  <c r="AX14" i="5"/>
  <c r="AW14" i="5"/>
  <c r="AV14" i="5"/>
  <c r="AU14" i="5"/>
  <c r="AT14" i="5"/>
  <c r="AS14" i="5"/>
  <c r="AR14" i="5"/>
  <c r="AQ14" i="5"/>
  <c r="AP14" i="5"/>
  <c r="AO14" i="5"/>
  <c r="AN14" i="5"/>
  <c r="AM14" i="5"/>
  <c r="AL14" i="5"/>
  <c r="AK14" i="5"/>
  <c r="AJ14" i="5"/>
  <c r="AI14" i="5"/>
  <c r="AH14" i="5"/>
  <c r="AG14" i="5"/>
  <c r="AF14" i="5"/>
  <c r="AE14" i="5"/>
  <c r="AD14" i="5"/>
  <c r="AC14" i="5"/>
  <c r="AB14" i="5"/>
  <c r="AA14" i="5"/>
  <c r="Z14" i="5"/>
  <c r="Y14" i="5"/>
  <c r="X14" i="5"/>
  <c r="W14" i="5"/>
  <c r="V14" i="5"/>
  <c r="U14" i="5"/>
  <c r="T14" i="5"/>
  <c r="S14" i="5"/>
  <c r="R14" i="5"/>
  <c r="Q14" i="5"/>
  <c r="P14" i="5"/>
  <c r="O14" i="5"/>
  <c r="N14" i="5"/>
  <c r="M14" i="5"/>
  <c r="L14" i="5"/>
  <c r="K14" i="5"/>
  <c r="J14" i="5"/>
  <c r="I14" i="5"/>
  <c r="H14" i="5"/>
  <c r="G14" i="5"/>
  <c r="F14" i="5"/>
  <c r="E14" i="5"/>
  <c r="D14" i="5"/>
  <c r="C14" i="5"/>
  <c r="GV13" i="5"/>
  <c r="GU13" i="5"/>
  <c r="GT13" i="5"/>
  <c r="GS13" i="5"/>
  <c r="GR13" i="5"/>
  <c r="GQ13" i="5"/>
  <c r="GP13" i="5"/>
  <c r="GO13" i="5"/>
  <c r="GN13" i="5"/>
  <c r="GM13" i="5"/>
  <c r="GL13" i="5"/>
  <c r="GK13" i="5"/>
  <c r="GJ13" i="5"/>
  <c r="GI13" i="5"/>
  <c r="GH13" i="5"/>
  <c r="GG13" i="5"/>
  <c r="GF13" i="5"/>
  <c r="GE13" i="5"/>
  <c r="GD13" i="5"/>
  <c r="GC13" i="5"/>
  <c r="GB13" i="5"/>
  <c r="GA13" i="5"/>
  <c r="FZ13" i="5"/>
  <c r="FY13" i="5"/>
  <c r="FX13" i="5"/>
  <c r="FW13" i="5"/>
  <c r="FV13" i="5"/>
  <c r="FU13" i="5"/>
  <c r="FT13" i="5"/>
  <c r="FS13" i="5"/>
  <c r="FR13" i="5"/>
  <c r="FQ13" i="5"/>
  <c r="FP13" i="5"/>
  <c r="FO13" i="5"/>
  <c r="FN13" i="5"/>
  <c r="FM13" i="5"/>
  <c r="FL13" i="5"/>
  <c r="FK13" i="5"/>
  <c r="FJ13" i="5"/>
  <c r="FI13" i="5"/>
  <c r="FH13" i="5"/>
  <c r="FG13" i="5"/>
  <c r="FF13" i="5"/>
  <c r="FE13" i="5"/>
  <c r="FD13" i="5"/>
  <c r="FC13" i="5"/>
  <c r="FB13" i="5"/>
  <c r="FA13" i="5"/>
  <c r="EZ13" i="5"/>
  <c r="EY13" i="5"/>
  <c r="EX13" i="5"/>
  <c r="EW13" i="5"/>
  <c r="EV13" i="5"/>
  <c r="EU13" i="5"/>
  <c r="ET13" i="5"/>
  <c r="ES13" i="5"/>
  <c r="ER13" i="5"/>
  <c r="EQ13" i="5"/>
  <c r="EP13" i="5"/>
  <c r="EO13" i="5"/>
  <c r="EN13" i="5"/>
  <c r="EM13" i="5"/>
  <c r="EL13" i="5"/>
  <c r="EK13" i="5"/>
  <c r="EJ13" i="5"/>
  <c r="EI13" i="5"/>
  <c r="EH13" i="5"/>
  <c r="EG13" i="5"/>
  <c r="EF13" i="5"/>
  <c r="EE13" i="5"/>
  <c r="ED13" i="5"/>
  <c r="EC13" i="5"/>
  <c r="EB13" i="5"/>
  <c r="EA13" i="5"/>
  <c r="DZ13" i="5"/>
  <c r="DY13" i="5"/>
  <c r="DX13" i="5"/>
  <c r="DW13" i="5"/>
  <c r="DV13" i="5"/>
  <c r="DU13" i="5"/>
  <c r="DT13" i="5"/>
  <c r="DS13" i="5"/>
  <c r="DR13" i="5"/>
  <c r="DQ13" i="5"/>
  <c r="DP13" i="5"/>
  <c r="DO13" i="5"/>
  <c r="DN13" i="5"/>
  <c r="DM13" i="5"/>
  <c r="DL13" i="5"/>
  <c r="DK13" i="5"/>
  <c r="DJ13" i="5"/>
  <c r="DI13" i="5"/>
  <c r="DH13" i="5"/>
  <c r="DG13" i="5"/>
  <c r="DF13" i="5"/>
  <c r="DE13" i="5"/>
  <c r="DD13" i="5"/>
  <c r="DC13" i="5"/>
  <c r="DB13" i="5"/>
  <c r="DA13" i="5"/>
  <c r="CZ13" i="5"/>
  <c r="CY13" i="5"/>
  <c r="CX13" i="5"/>
  <c r="CW13" i="5"/>
  <c r="CV13" i="5"/>
  <c r="CU13" i="5"/>
  <c r="CT13" i="5"/>
  <c r="CS13" i="5"/>
  <c r="CR13" i="5"/>
  <c r="CQ13" i="5"/>
  <c r="CP13" i="5"/>
  <c r="CO13" i="5"/>
  <c r="CN13" i="5"/>
  <c r="CM13" i="5"/>
  <c r="CL13" i="5"/>
  <c r="CK13" i="5"/>
  <c r="CJ13" i="5"/>
  <c r="CI13" i="5"/>
  <c r="CH13" i="5"/>
  <c r="CG13" i="5"/>
  <c r="CF13" i="5"/>
  <c r="CE13" i="5"/>
  <c r="CD13" i="5"/>
  <c r="CC13" i="5"/>
  <c r="CB13" i="5"/>
  <c r="CA13" i="5"/>
  <c r="BZ13" i="5"/>
  <c r="BY13" i="5"/>
  <c r="BX13" i="5"/>
  <c r="BW13" i="5"/>
  <c r="BV13" i="5"/>
  <c r="BU13" i="5"/>
  <c r="BT13" i="5"/>
  <c r="BS13" i="5"/>
  <c r="BR13" i="5"/>
  <c r="BQ13" i="5"/>
  <c r="BP13" i="5"/>
  <c r="BO13" i="5"/>
  <c r="BN13" i="5"/>
  <c r="BM13" i="5"/>
  <c r="BL13" i="5"/>
  <c r="BK13" i="5"/>
  <c r="BJ13" i="5"/>
  <c r="BI13" i="5"/>
  <c r="BH13" i="5"/>
  <c r="BG13" i="5"/>
  <c r="BF13" i="5"/>
  <c r="BE13" i="5"/>
  <c r="BD13" i="5"/>
  <c r="BC13" i="5"/>
  <c r="BB13" i="5"/>
  <c r="BA13" i="5"/>
  <c r="AZ13" i="5"/>
  <c r="AY13" i="5"/>
  <c r="AX13" i="5"/>
  <c r="AW13" i="5"/>
  <c r="AV13" i="5"/>
  <c r="AU13" i="5"/>
  <c r="AT13" i="5"/>
  <c r="AS13" i="5"/>
  <c r="AR13" i="5"/>
  <c r="AQ13" i="5"/>
  <c r="AP13" i="5"/>
  <c r="AO13" i="5"/>
  <c r="AN13" i="5"/>
  <c r="AM13" i="5"/>
  <c r="AL13" i="5"/>
  <c r="AK13" i="5"/>
  <c r="AJ13" i="5"/>
  <c r="AI13" i="5"/>
  <c r="AH13" i="5"/>
  <c r="AG13" i="5"/>
  <c r="AF13" i="5"/>
  <c r="AE13" i="5"/>
  <c r="AD13" i="5"/>
  <c r="AC13" i="5"/>
  <c r="AB13" i="5"/>
  <c r="AA13" i="5"/>
  <c r="Z13" i="5"/>
  <c r="Y13" i="5"/>
  <c r="X13" i="5"/>
  <c r="W13" i="5"/>
  <c r="V13" i="5"/>
  <c r="U13" i="5"/>
  <c r="T13" i="5"/>
  <c r="S13" i="5"/>
  <c r="R13" i="5"/>
  <c r="Q13" i="5"/>
  <c r="P13" i="5"/>
  <c r="O13" i="5"/>
  <c r="N13" i="5"/>
  <c r="M13" i="5"/>
  <c r="L13" i="5"/>
  <c r="K13" i="5"/>
  <c r="J13" i="5"/>
  <c r="I13" i="5"/>
  <c r="H13" i="5"/>
  <c r="G13" i="5"/>
  <c r="F13" i="5"/>
  <c r="E13" i="5"/>
  <c r="D13" i="5"/>
  <c r="C13" i="5"/>
  <c r="GV12" i="5"/>
  <c r="GU12" i="5"/>
  <c r="GT12" i="5"/>
  <c r="GS12" i="5"/>
  <c r="GR12" i="5"/>
  <c r="GQ12" i="5"/>
  <c r="GP12" i="5"/>
  <c r="GO12" i="5"/>
  <c r="GN12" i="5"/>
  <c r="GM12" i="5"/>
  <c r="GL12" i="5"/>
  <c r="GK12" i="5"/>
  <c r="GJ12" i="5"/>
  <c r="GI12" i="5"/>
  <c r="GH12" i="5"/>
  <c r="GG12" i="5"/>
  <c r="GF12" i="5"/>
  <c r="GE12" i="5"/>
  <c r="GD12" i="5"/>
  <c r="GC12" i="5"/>
  <c r="GB12" i="5"/>
  <c r="GA12" i="5"/>
  <c r="FZ12" i="5"/>
  <c r="FY12" i="5"/>
  <c r="FX12" i="5"/>
  <c r="FW12" i="5"/>
  <c r="FV12" i="5"/>
  <c r="FU12" i="5"/>
  <c r="FT12" i="5"/>
  <c r="FS12" i="5"/>
  <c r="FR12" i="5"/>
  <c r="FQ12" i="5"/>
  <c r="FP12" i="5"/>
  <c r="FO12" i="5"/>
  <c r="FN12" i="5"/>
  <c r="FM12" i="5"/>
  <c r="FL12" i="5"/>
  <c r="FK12" i="5"/>
  <c r="FJ12" i="5"/>
  <c r="FI12" i="5"/>
  <c r="FH12" i="5"/>
  <c r="FG12" i="5"/>
  <c r="FF12" i="5"/>
  <c r="FE12" i="5"/>
  <c r="FD12" i="5"/>
  <c r="FC12" i="5"/>
  <c r="FB12" i="5"/>
  <c r="FA12" i="5"/>
  <c r="EZ12" i="5"/>
  <c r="EY12" i="5"/>
  <c r="EX12" i="5"/>
  <c r="EW12" i="5"/>
  <c r="EV12" i="5"/>
  <c r="EU12" i="5"/>
  <c r="ET12" i="5"/>
  <c r="ES12" i="5"/>
  <c r="ER12" i="5"/>
  <c r="EQ12" i="5"/>
  <c r="EP12" i="5"/>
  <c r="EO12" i="5"/>
  <c r="EN12" i="5"/>
  <c r="EM12" i="5"/>
  <c r="EL12" i="5"/>
  <c r="EK12" i="5"/>
  <c r="EJ12" i="5"/>
  <c r="EI12" i="5"/>
  <c r="EH12" i="5"/>
  <c r="EG12" i="5"/>
  <c r="EF12" i="5"/>
  <c r="EE12" i="5"/>
  <c r="ED12" i="5"/>
  <c r="EC12" i="5"/>
  <c r="EB12" i="5"/>
  <c r="EA12" i="5"/>
  <c r="DZ12" i="5"/>
  <c r="DY12" i="5"/>
  <c r="DX12" i="5"/>
  <c r="DW12" i="5"/>
  <c r="DV12" i="5"/>
  <c r="DU12" i="5"/>
  <c r="DT12" i="5"/>
  <c r="DS12" i="5"/>
  <c r="DR12" i="5"/>
  <c r="DQ12" i="5"/>
  <c r="DP12" i="5"/>
  <c r="DO12" i="5"/>
  <c r="DN12" i="5"/>
  <c r="DM12" i="5"/>
  <c r="DL12" i="5"/>
  <c r="DK12" i="5"/>
  <c r="DJ12" i="5"/>
  <c r="DI12" i="5"/>
  <c r="DH12" i="5"/>
  <c r="DG12" i="5"/>
  <c r="DF12" i="5"/>
  <c r="DE12" i="5"/>
  <c r="DD12" i="5"/>
  <c r="DC12" i="5"/>
  <c r="DB12" i="5"/>
  <c r="DA12" i="5"/>
  <c r="CZ12" i="5"/>
  <c r="CY12" i="5"/>
  <c r="CX12" i="5"/>
  <c r="CW12" i="5"/>
  <c r="CV12" i="5"/>
  <c r="CU12" i="5"/>
  <c r="CT12" i="5"/>
  <c r="CS12" i="5"/>
  <c r="CR12" i="5"/>
  <c r="CQ12" i="5"/>
  <c r="CP12" i="5"/>
  <c r="CO12" i="5"/>
  <c r="CN12" i="5"/>
  <c r="CM12" i="5"/>
  <c r="CL12" i="5"/>
  <c r="CK12" i="5"/>
  <c r="CJ12" i="5"/>
  <c r="CI12" i="5"/>
  <c r="CH12" i="5"/>
  <c r="CG12" i="5"/>
  <c r="CF12" i="5"/>
  <c r="CE12" i="5"/>
  <c r="CD12" i="5"/>
  <c r="CC12" i="5"/>
  <c r="CB12" i="5"/>
  <c r="CA12" i="5"/>
  <c r="BZ12" i="5"/>
  <c r="BY12" i="5"/>
  <c r="BX12" i="5"/>
  <c r="BW12" i="5"/>
  <c r="BV12" i="5"/>
  <c r="BU12" i="5"/>
  <c r="BT12" i="5"/>
  <c r="BS12" i="5"/>
  <c r="BR12" i="5"/>
  <c r="BQ12" i="5"/>
  <c r="BP12" i="5"/>
  <c r="BO12" i="5"/>
  <c r="BN12" i="5"/>
  <c r="BM12" i="5"/>
  <c r="BL12" i="5"/>
  <c r="BK12" i="5"/>
  <c r="BJ12" i="5"/>
  <c r="BI12" i="5"/>
  <c r="BH12" i="5"/>
  <c r="BG12" i="5"/>
  <c r="BF12" i="5"/>
  <c r="BE12" i="5"/>
  <c r="BD12" i="5"/>
  <c r="BC12" i="5"/>
  <c r="BB12" i="5"/>
  <c r="BA12" i="5"/>
  <c r="AZ12" i="5"/>
  <c r="AY12" i="5"/>
  <c r="AX12" i="5"/>
  <c r="AW12" i="5"/>
  <c r="AV12" i="5"/>
  <c r="AU12" i="5"/>
  <c r="AT12" i="5"/>
  <c r="AS12" i="5"/>
  <c r="AR12" i="5"/>
  <c r="AQ12" i="5"/>
  <c r="AP12" i="5"/>
  <c r="AO12" i="5"/>
  <c r="AN12" i="5"/>
  <c r="AM12" i="5"/>
  <c r="AL12" i="5"/>
  <c r="AK12" i="5"/>
  <c r="AJ12" i="5"/>
  <c r="AI12" i="5"/>
  <c r="AH12" i="5"/>
  <c r="AG12" i="5"/>
  <c r="AF12" i="5"/>
  <c r="AE12" i="5"/>
  <c r="AD12" i="5"/>
  <c r="AC12" i="5"/>
  <c r="AB12" i="5"/>
  <c r="AA12" i="5"/>
  <c r="Z12" i="5"/>
  <c r="Y12" i="5"/>
  <c r="X12" i="5"/>
  <c r="W12" i="5"/>
  <c r="V12" i="5"/>
  <c r="U12" i="5"/>
  <c r="T12" i="5"/>
  <c r="S12" i="5"/>
  <c r="R12" i="5"/>
  <c r="Q12" i="5"/>
  <c r="P12" i="5"/>
  <c r="O12" i="5"/>
  <c r="N12" i="5"/>
  <c r="M12" i="5"/>
  <c r="L12" i="5"/>
  <c r="K12" i="5"/>
  <c r="J12" i="5"/>
  <c r="I12" i="5"/>
  <c r="H12" i="5"/>
  <c r="G12" i="5"/>
  <c r="F12" i="5"/>
  <c r="E12" i="5"/>
  <c r="D12" i="5"/>
  <c r="C12" i="5"/>
  <c r="GV11" i="5"/>
  <c r="GU11" i="5"/>
  <c r="GT11" i="5"/>
  <c r="GS11" i="5"/>
  <c r="GR11" i="5"/>
  <c r="GQ11" i="5"/>
  <c r="GP11" i="5"/>
  <c r="GO11" i="5"/>
  <c r="GN11" i="5"/>
  <c r="GM11" i="5"/>
  <c r="GL11" i="5"/>
  <c r="GK11" i="5"/>
  <c r="GK32" i="5" s="1"/>
  <c r="GJ11" i="5"/>
  <c r="GI11" i="5"/>
  <c r="GH11" i="5"/>
  <c r="GG11" i="5"/>
  <c r="GF11" i="5"/>
  <c r="GE11" i="5"/>
  <c r="GD11" i="5"/>
  <c r="GC11" i="5"/>
  <c r="GB11" i="5"/>
  <c r="GA11" i="5"/>
  <c r="FZ11" i="5"/>
  <c r="FY11" i="5"/>
  <c r="FX11" i="5"/>
  <c r="FW11" i="5"/>
  <c r="FV11" i="5"/>
  <c r="FU11" i="5"/>
  <c r="FT11" i="5"/>
  <c r="FS11" i="5"/>
  <c r="FR11" i="5"/>
  <c r="FQ11" i="5"/>
  <c r="FP11" i="5"/>
  <c r="FO11" i="5"/>
  <c r="FN11" i="5"/>
  <c r="FM11" i="5"/>
  <c r="FL11" i="5"/>
  <c r="FK11" i="5"/>
  <c r="FJ11" i="5"/>
  <c r="FI11" i="5"/>
  <c r="FH11" i="5"/>
  <c r="FG11" i="5"/>
  <c r="FF11" i="5"/>
  <c r="FE11" i="5"/>
  <c r="FD11" i="5"/>
  <c r="FC11" i="5"/>
  <c r="FB11" i="5"/>
  <c r="FA11" i="5"/>
  <c r="EZ11" i="5"/>
  <c r="EY11" i="5"/>
  <c r="EX11" i="5"/>
  <c r="EW11" i="5"/>
  <c r="EV11" i="5"/>
  <c r="EU11" i="5"/>
  <c r="ET11" i="5"/>
  <c r="ES11" i="5"/>
  <c r="ER11" i="5"/>
  <c r="EQ11" i="5"/>
  <c r="EP11" i="5"/>
  <c r="EO11" i="5"/>
  <c r="EN11" i="5"/>
  <c r="EM11" i="5"/>
  <c r="EL11" i="5"/>
  <c r="EK11" i="5"/>
  <c r="EJ11" i="5"/>
  <c r="EI11" i="5"/>
  <c r="EH11" i="5"/>
  <c r="EG11" i="5"/>
  <c r="EF11" i="5"/>
  <c r="EE11" i="5"/>
  <c r="ED11" i="5"/>
  <c r="EC11" i="5"/>
  <c r="EB11" i="5"/>
  <c r="EA11" i="5"/>
  <c r="DZ11" i="5"/>
  <c r="DY11" i="5"/>
  <c r="DX11" i="5"/>
  <c r="DW11" i="5"/>
  <c r="DV11" i="5"/>
  <c r="DU11" i="5"/>
  <c r="DT11" i="5"/>
  <c r="DS11" i="5"/>
  <c r="DR11" i="5"/>
  <c r="DQ11" i="5"/>
  <c r="DP11" i="5"/>
  <c r="DO11" i="5"/>
  <c r="DN11" i="5"/>
  <c r="DM11" i="5"/>
  <c r="DL11" i="5"/>
  <c r="DK11" i="5"/>
  <c r="DJ11" i="5"/>
  <c r="DI11" i="5"/>
  <c r="DH11" i="5"/>
  <c r="DG11" i="5"/>
  <c r="DF11" i="5"/>
  <c r="DE11" i="5"/>
  <c r="DD11" i="5"/>
  <c r="DC11" i="5"/>
  <c r="DB11" i="5"/>
  <c r="DA11" i="5"/>
  <c r="CZ11" i="5"/>
  <c r="CY11" i="5"/>
  <c r="CX11" i="5"/>
  <c r="CW11" i="5"/>
  <c r="CV11" i="5"/>
  <c r="CU11" i="5"/>
  <c r="CT11" i="5"/>
  <c r="CS11" i="5"/>
  <c r="CR11" i="5"/>
  <c r="CQ11" i="5"/>
  <c r="CP11" i="5"/>
  <c r="CO11" i="5"/>
  <c r="CN11" i="5"/>
  <c r="CM11" i="5"/>
  <c r="CL11" i="5"/>
  <c r="CK11" i="5"/>
  <c r="CJ11" i="5"/>
  <c r="CI11" i="5"/>
  <c r="CH11" i="5"/>
  <c r="CG11" i="5"/>
  <c r="CF11" i="5"/>
  <c r="CE11" i="5"/>
  <c r="CD11" i="5"/>
  <c r="CC11" i="5"/>
  <c r="CB11" i="5"/>
  <c r="CA11" i="5"/>
  <c r="BZ11" i="5"/>
  <c r="BY11" i="5"/>
  <c r="BX11" i="5"/>
  <c r="BW11" i="5"/>
  <c r="BV11" i="5"/>
  <c r="BU11" i="5"/>
  <c r="BT11" i="5"/>
  <c r="BS11" i="5"/>
  <c r="BR11" i="5"/>
  <c r="BQ11" i="5"/>
  <c r="BP11" i="5"/>
  <c r="BO11" i="5"/>
  <c r="BN11" i="5"/>
  <c r="BM11" i="5"/>
  <c r="BL11" i="5"/>
  <c r="BK11" i="5"/>
  <c r="BJ11" i="5"/>
  <c r="BI11" i="5"/>
  <c r="BH11" i="5"/>
  <c r="BG11" i="5"/>
  <c r="BF11" i="5"/>
  <c r="BE11" i="5"/>
  <c r="BD11" i="5"/>
  <c r="BC11" i="5"/>
  <c r="BB11" i="5"/>
  <c r="BA11" i="5"/>
  <c r="AZ11" i="5"/>
  <c r="AY11" i="5"/>
  <c r="AX11" i="5"/>
  <c r="AW11" i="5"/>
  <c r="AV11" i="5"/>
  <c r="AU11" i="5"/>
  <c r="AT11" i="5"/>
  <c r="AS11" i="5"/>
  <c r="AR11" i="5"/>
  <c r="AQ11" i="5"/>
  <c r="AP11" i="5"/>
  <c r="AO11" i="5"/>
  <c r="AN11" i="5"/>
  <c r="AM11" i="5"/>
  <c r="AL11" i="5"/>
  <c r="AK11" i="5"/>
  <c r="AJ11" i="5"/>
  <c r="AI11" i="5"/>
  <c r="AH11" i="5"/>
  <c r="AG11" i="5"/>
  <c r="AF11" i="5"/>
  <c r="AE11" i="5"/>
  <c r="AD11" i="5"/>
  <c r="AC11" i="5"/>
  <c r="AB11" i="5"/>
  <c r="AA11" i="5"/>
  <c r="Z11" i="5"/>
  <c r="Y11" i="5"/>
  <c r="X11" i="5"/>
  <c r="W11" i="5"/>
  <c r="V11" i="5"/>
  <c r="U11" i="5"/>
  <c r="T11" i="5"/>
  <c r="S11" i="5"/>
  <c r="R11" i="5"/>
  <c r="Q11" i="5"/>
  <c r="P11" i="5"/>
  <c r="O11" i="5"/>
  <c r="N11" i="5"/>
  <c r="M11" i="5"/>
  <c r="L11" i="5"/>
  <c r="K11" i="5"/>
  <c r="J11" i="5"/>
  <c r="I11" i="5"/>
  <c r="H11" i="5"/>
  <c r="G11" i="5"/>
  <c r="F11" i="5"/>
  <c r="E11" i="5"/>
  <c r="D11" i="5"/>
  <c r="C11" i="5"/>
  <c r="GO34" i="5" l="1"/>
  <c r="F77" i="20"/>
  <c r="E77" i="20"/>
  <c r="C77" i="20"/>
  <c r="A76" i="20" l="1"/>
  <c r="P59" i="20" s="1"/>
  <c r="F76" i="20" l="1"/>
  <c r="E76" i="20"/>
  <c r="A75" i="20"/>
  <c r="O59" i="20" s="1"/>
  <c r="F75" i="20" l="1"/>
  <c r="E75" i="20"/>
  <c r="A74" i="20"/>
  <c r="M58" i="20" l="1"/>
  <c r="M59" i="20" s="1"/>
  <c r="F74" i="20"/>
  <c r="E74" i="20"/>
  <c r="A73" i="20"/>
  <c r="F73" i="20" l="1"/>
  <c r="E73" i="20"/>
  <c r="A72" i="20"/>
  <c r="F72" i="20" l="1"/>
  <c r="E72" i="20"/>
  <c r="A71" i="20"/>
  <c r="F71" i="20" l="1"/>
  <c r="E71" i="20"/>
  <c r="A70" i="20"/>
  <c r="A3" i="20"/>
  <c r="A4" i="20"/>
  <c r="A5" i="20"/>
  <c r="A6" i="20"/>
  <c r="A7" i="20"/>
  <c r="A8" i="20"/>
  <c r="A9" i="20"/>
  <c r="A10" i="20"/>
  <c r="A11" i="20"/>
  <c r="C11" i="20" s="1"/>
  <c r="A12" i="20"/>
  <c r="A13" i="20"/>
  <c r="A14" i="20"/>
  <c r="A15" i="20"/>
  <c r="A16" i="20"/>
  <c r="A17" i="20"/>
  <c r="A18" i="20"/>
  <c r="A19" i="20"/>
  <c r="C19" i="20" s="1"/>
  <c r="A20" i="20"/>
  <c r="A21" i="20"/>
  <c r="A22" i="20"/>
  <c r="A23" i="20"/>
  <c r="A24" i="20"/>
  <c r="A25" i="20"/>
  <c r="A26" i="20"/>
  <c r="A27" i="20"/>
  <c r="A28" i="20"/>
  <c r="A29" i="20"/>
  <c r="A30" i="20"/>
  <c r="A31" i="20"/>
  <c r="A32" i="20"/>
  <c r="A33" i="20"/>
  <c r="A34" i="20"/>
  <c r="A35" i="20"/>
  <c r="C35" i="20" s="1"/>
  <c r="A36" i="20"/>
  <c r="A37" i="20"/>
  <c r="A38" i="20"/>
  <c r="A39" i="20"/>
  <c r="A40" i="20"/>
  <c r="C40" i="20" s="1"/>
  <c r="A41" i="20"/>
  <c r="A42" i="20"/>
  <c r="A43" i="20"/>
  <c r="A44" i="20"/>
  <c r="A45" i="20"/>
  <c r="A46" i="20"/>
  <c r="A47" i="20"/>
  <c r="A48" i="20"/>
  <c r="A49" i="20"/>
  <c r="A50" i="20"/>
  <c r="A51" i="20"/>
  <c r="A52" i="20"/>
  <c r="A53" i="20"/>
  <c r="A54" i="20"/>
  <c r="A55" i="20"/>
  <c r="A56" i="20"/>
  <c r="A57" i="20"/>
  <c r="A58" i="20"/>
  <c r="A59" i="20"/>
  <c r="A60" i="20"/>
  <c r="A61" i="20"/>
  <c r="A62" i="20"/>
  <c r="A63" i="20"/>
  <c r="A64" i="20"/>
  <c r="A65" i="20"/>
  <c r="A66" i="20"/>
  <c r="A67" i="20"/>
  <c r="A68" i="20"/>
  <c r="A69" i="20"/>
  <c r="A2" i="20"/>
  <c r="C3" i="20"/>
  <c r="C50" i="5"/>
  <c r="GV81" i="5"/>
  <c r="GU81" i="5"/>
  <c r="GT81" i="5"/>
  <c r="GS81" i="5"/>
  <c r="GR81" i="5"/>
  <c r="GQ81" i="5"/>
  <c r="GP81" i="5"/>
  <c r="GO81" i="5"/>
  <c r="GN81" i="5"/>
  <c r="GM81" i="5"/>
  <c r="GL81" i="5"/>
  <c r="GK81" i="5"/>
  <c r="GJ81" i="5"/>
  <c r="GI81" i="5"/>
  <c r="GH81" i="5"/>
  <c r="GG81" i="5"/>
  <c r="GF81" i="5"/>
  <c r="GE81" i="5"/>
  <c r="GD81" i="5"/>
  <c r="GC81" i="5"/>
  <c r="GB81" i="5"/>
  <c r="GA81" i="5"/>
  <c r="FZ81" i="5"/>
  <c r="FY81" i="5"/>
  <c r="C76" i="20"/>
  <c r="C75" i="20"/>
  <c r="C73" i="20"/>
  <c r="C72" i="20"/>
  <c r="GV57" i="5"/>
  <c r="GU57" i="5"/>
  <c r="GR57" i="5"/>
  <c r="GV34" i="5"/>
  <c r="GU34" i="5"/>
  <c r="GT34" i="5"/>
  <c r="GS34" i="5"/>
  <c r="GR34" i="5"/>
  <c r="GQ34" i="5"/>
  <c r="GP34" i="5"/>
  <c r="GV32" i="5"/>
  <c r="GT32" i="5"/>
  <c r="GS32" i="5"/>
  <c r="GR32" i="5"/>
  <c r="GQ32" i="5"/>
  <c r="FX81" i="5"/>
  <c r="FW81" i="5"/>
  <c r="FV81" i="5"/>
  <c r="FU81" i="5"/>
  <c r="FT81" i="5"/>
  <c r="FS81" i="5"/>
  <c r="FR81" i="5"/>
  <c r="FQ81" i="5"/>
  <c r="FP81" i="5"/>
  <c r="FO81" i="5"/>
  <c r="FN81" i="5"/>
  <c r="FM81" i="5"/>
  <c r="FL81" i="5"/>
  <c r="FK81" i="5"/>
  <c r="FJ81" i="5"/>
  <c r="FI81" i="5"/>
  <c r="FH81" i="5"/>
  <c r="FG81" i="5"/>
  <c r="FF81" i="5"/>
  <c r="FE81" i="5"/>
  <c r="FD81" i="5"/>
  <c r="FC81" i="5"/>
  <c r="FB81" i="5"/>
  <c r="FA81" i="5"/>
  <c r="EZ81" i="5"/>
  <c r="EY81" i="5"/>
  <c r="EX81" i="5"/>
  <c r="EW81" i="5"/>
  <c r="EV81" i="5"/>
  <c r="EU81" i="5"/>
  <c r="ET81" i="5"/>
  <c r="ES81" i="5"/>
  <c r="ER81" i="5"/>
  <c r="EQ81" i="5"/>
  <c r="EP81" i="5"/>
  <c r="EO81" i="5"/>
  <c r="EN81" i="5"/>
  <c r="EM81" i="5"/>
  <c r="EL81" i="5"/>
  <c r="EK81" i="5"/>
  <c r="EJ81" i="5"/>
  <c r="EI81" i="5"/>
  <c r="EH81" i="5"/>
  <c r="EG81" i="5"/>
  <c r="EF81" i="5"/>
  <c r="EE81" i="5"/>
  <c r="ED81" i="5"/>
  <c r="EC81" i="5"/>
  <c r="EB81" i="5"/>
  <c r="EA81" i="5"/>
  <c r="DZ81" i="5"/>
  <c r="DY81" i="5"/>
  <c r="DX81" i="5"/>
  <c r="DW81" i="5"/>
  <c r="DV81" i="5"/>
  <c r="DU81" i="5"/>
  <c r="DT81" i="5"/>
  <c r="DS81" i="5"/>
  <c r="DR81" i="5"/>
  <c r="DQ81" i="5"/>
  <c r="DP81" i="5"/>
  <c r="DO81" i="5"/>
  <c r="DN81" i="5"/>
  <c r="DM81" i="5"/>
  <c r="DL81" i="5"/>
  <c r="DK81" i="5"/>
  <c r="DJ81" i="5"/>
  <c r="DI81" i="5"/>
  <c r="DH81" i="5"/>
  <c r="DG81" i="5"/>
  <c r="DF81" i="5"/>
  <c r="DE81" i="5"/>
  <c r="DD81" i="5"/>
  <c r="DC81" i="5"/>
  <c r="DB81" i="5"/>
  <c r="DA81" i="5"/>
  <c r="CZ81" i="5"/>
  <c r="CY81" i="5"/>
  <c r="CX81" i="5"/>
  <c r="CW81" i="5"/>
  <c r="CV81" i="5"/>
  <c r="CU81" i="5"/>
  <c r="CT81" i="5"/>
  <c r="CS81" i="5"/>
  <c r="CR81" i="5"/>
  <c r="CQ81" i="5"/>
  <c r="CP81" i="5"/>
  <c r="CO81" i="5"/>
  <c r="CN81" i="5"/>
  <c r="CM81" i="5"/>
  <c r="CL81" i="5"/>
  <c r="CK81" i="5"/>
  <c r="CJ81" i="5"/>
  <c r="CI81" i="5"/>
  <c r="CH81" i="5"/>
  <c r="CG81" i="5"/>
  <c r="CF81" i="5"/>
  <c r="CE81" i="5"/>
  <c r="CD81" i="5"/>
  <c r="CC81" i="5"/>
  <c r="CB81" i="5"/>
  <c r="CA81" i="5"/>
  <c r="BZ81" i="5"/>
  <c r="BY81" i="5"/>
  <c r="BX81" i="5"/>
  <c r="BW81" i="5"/>
  <c r="BV81" i="5"/>
  <c r="BU81" i="5"/>
  <c r="BT81" i="5"/>
  <c r="BS81" i="5"/>
  <c r="BR81" i="5"/>
  <c r="BQ81" i="5"/>
  <c r="BP81" i="5"/>
  <c r="BO81" i="5"/>
  <c r="BN81" i="5"/>
  <c r="BM81" i="5"/>
  <c r="BL81" i="5"/>
  <c r="BK81" i="5"/>
  <c r="BJ81" i="5"/>
  <c r="BI81" i="5"/>
  <c r="BH81" i="5"/>
  <c r="BG81" i="5"/>
  <c r="BF81" i="5"/>
  <c r="BE81" i="5"/>
  <c r="BD81" i="5"/>
  <c r="BC81" i="5"/>
  <c r="BB81" i="5"/>
  <c r="BA81" i="5"/>
  <c r="AZ81" i="5"/>
  <c r="AY81" i="5"/>
  <c r="AX81" i="5"/>
  <c r="AW81" i="5"/>
  <c r="AV81" i="5"/>
  <c r="AU81" i="5"/>
  <c r="AT81" i="5"/>
  <c r="AS81" i="5"/>
  <c r="AR81" i="5"/>
  <c r="AQ81" i="5"/>
  <c r="AP81" i="5"/>
  <c r="AO81" i="5"/>
  <c r="AN81" i="5"/>
  <c r="AM81" i="5"/>
  <c r="AL81" i="5"/>
  <c r="AK81" i="5"/>
  <c r="AJ81" i="5"/>
  <c r="AI81" i="5"/>
  <c r="AH81" i="5"/>
  <c r="AG81" i="5"/>
  <c r="AF81" i="5"/>
  <c r="AE81" i="5"/>
  <c r="AD81" i="5"/>
  <c r="AC81" i="5"/>
  <c r="AB81" i="5"/>
  <c r="AA81" i="5"/>
  <c r="Z81" i="5"/>
  <c r="Y81" i="5"/>
  <c r="X81" i="5"/>
  <c r="W81" i="5"/>
  <c r="V81" i="5"/>
  <c r="U81" i="5"/>
  <c r="T81" i="5"/>
  <c r="S81" i="5"/>
  <c r="R81" i="5"/>
  <c r="Q81" i="5"/>
  <c r="P81" i="5"/>
  <c r="O81" i="5"/>
  <c r="N81" i="5"/>
  <c r="M81" i="5"/>
  <c r="L81" i="5"/>
  <c r="K81" i="5"/>
  <c r="J81" i="5"/>
  <c r="I81" i="5"/>
  <c r="H81" i="5"/>
  <c r="G81" i="5"/>
  <c r="F81" i="5"/>
  <c r="E81" i="5"/>
  <c r="D81" i="5"/>
  <c r="C81" i="5"/>
  <c r="C67" i="5"/>
  <c r="D67" i="5"/>
  <c r="E67" i="5"/>
  <c r="E68" i="5"/>
  <c r="D68" i="5"/>
  <c r="C68" i="5"/>
  <c r="C53" i="5"/>
  <c r="C63" i="5" s="1"/>
  <c r="F68" i="5" s="1"/>
  <c r="C69" i="5"/>
  <c r="C38" i="5"/>
  <c r="H40" i="5"/>
  <c r="C40" i="5"/>
  <c r="C39" i="5"/>
  <c r="K41" i="5"/>
  <c r="L41" i="5"/>
  <c r="GV38" i="5"/>
  <c r="J41" i="5"/>
  <c r="F40" i="5"/>
  <c r="E38" i="5"/>
  <c r="M41" i="5"/>
  <c r="E41" i="5"/>
  <c r="D41" i="5"/>
  <c r="F41" i="5"/>
  <c r="I41" i="5"/>
  <c r="G40" i="5"/>
  <c r="G41" i="5"/>
  <c r="GT38" i="5"/>
  <c r="F55" i="20" l="1"/>
  <c r="E55" i="20"/>
  <c r="F15" i="20"/>
  <c r="E15" i="20"/>
  <c r="F2" i="20"/>
  <c r="E2" i="20"/>
  <c r="E62" i="20"/>
  <c r="F62" i="20"/>
  <c r="E54" i="20"/>
  <c r="F54" i="20"/>
  <c r="E46" i="20"/>
  <c r="F46" i="20"/>
  <c r="E38" i="20"/>
  <c r="F38" i="20"/>
  <c r="E30" i="20"/>
  <c r="F30" i="20"/>
  <c r="E22" i="20"/>
  <c r="F22" i="20"/>
  <c r="E14" i="20"/>
  <c r="F14" i="20"/>
  <c r="E6" i="20"/>
  <c r="F6" i="20"/>
  <c r="F57" i="20"/>
  <c r="E57" i="20"/>
  <c r="F63" i="20"/>
  <c r="E63" i="20"/>
  <c r="F31" i="20"/>
  <c r="E31" i="20"/>
  <c r="F69" i="20"/>
  <c r="E69" i="20"/>
  <c r="F45" i="20"/>
  <c r="E45" i="20"/>
  <c r="F37" i="20"/>
  <c r="E37" i="20"/>
  <c r="F29" i="20"/>
  <c r="E29" i="20"/>
  <c r="F13" i="20"/>
  <c r="E13" i="20"/>
  <c r="F5" i="20"/>
  <c r="E5" i="20"/>
  <c r="F53" i="20"/>
  <c r="E53" i="20"/>
  <c r="F21" i="20"/>
  <c r="E21" i="20"/>
  <c r="F68" i="20"/>
  <c r="E68" i="20"/>
  <c r="F60" i="20"/>
  <c r="E60" i="20"/>
  <c r="F52" i="20"/>
  <c r="E52" i="20"/>
  <c r="F44" i="20"/>
  <c r="E44" i="20"/>
  <c r="F36" i="20"/>
  <c r="E36" i="20"/>
  <c r="F28" i="20"/>
  <c r="E28" i="20"/>
  <c r="F20" i="20"/>
  <c r="E20" i="20"/>
  <c r="F12" i="20"/>
  <c r="E12" i="20"/>
  <c r="F4" i="20"/>
  <c r="E4" i="20"/>
  <c r="F41" i="20"/>
  <c r="E41" i="20"/>
  <c r="F47" i="20"/>
  <c r="E47" i="20"/>
  <c r="F7" i="20"/>
  <c r="E7" i="20"/>
  <c r="F61" i="20"/>
  <c r="E61" i="20"/>
  <c r="F67" i="20"/>
  <c r="E67" i="20"/>
  <c r="F59" i="20"/>
  <c r="E59" i="20"/>
  <c r="F51" i="20"/>
  <c r="E51" i="20"/>
  <c r="F43" i="20"/>
  <c r="E43" i="20"/>
  <c r="F35" i="20"/>
  <c r="E35" i="20"/>
  <c r="F27" i="20"/>
  <c r="E27" i="20"/>
  <c r="F19" i="20"/>
  <c r="E19" i="20"/>
  <c r="F11" i="20"/>
  <c r="E11" i="20"/>
  <c r="F3" i="20"/>
  <c r="E3" i="20"/>
  <c r="F39" i="20"/>
  <c r="E39" i="20"/>
  <c r="F23" i="20"/>
  <c r="E23" i="20"/>
  <c r="E66" i="20"/>
  <c r="F66" i="20"/>
  <c r="E58" i="20"/>
  <c r="F58" i="20"/>
  <c r="E50" i="20"/>
  <c r="F50" i="20"/>
  <c r="F42" i="20"/>
  <c r="E42" i="20"/>
  <c r="F34" i="20"/>
  <c r="E34" i="20"/>
  <c r="E26" i="20"/>
  <c r="F26" i="20"/>
  <c r="E18" i="20"/>
  <c r="F18" i="20"/>
  <c r="E10" i="20"/>
  <c r="F10" i="20"/>
  <c r="E70" i="20"/>
  <c r="F70" i="20"/>
  <c r="F65" i="20"/>
  <c r="E65" i="20"/>
  <c r="F33" i="20"/>
  <c r="E33" i="20"/>
  <c r="F17" i="20"/>
  <c r="E17" i="20"/>
  <c r="F49" i="20"/>
  <c r="E49" i="20"/>
  <c r="F25" i="20"/>
  <c r="E25" i="20"/>
  <c r="F9" i="20"/>
  <c r="E9" i="20"/>
  <c r="F64" i="20"/>
  <c r="E64" i="20"/>
  <c r="F56" i="20"/>
  <c r="E56" i="20"/>
  <c r="F48" i="20"/>
  <c r="E48" i="20"/>
  <c r="F40" i="20"/>
  <c r="E40" i="20"/>
  <c r="F32" i="20"/>
  <c r="E32" i="20"/>
  <c r="F24" i="20"/>
  <c r="E24" i="20"/>
  <c r="F16" i="20"/>
  <c r="E16" i="20"/>
  <c r="F8" i="20"/>
  <c r="E8" i="20"/>
  <c r="D69" i="5"/>
  <c r="D38" i="5"/>
  <c r="D40" i="5"/>
  <c r="D39" i="5"/>
  <c r="C41" i="5"/>
  <c r="GU38" i="5"/>
  <c r="E40" i="5"/>
  <c r="E39" i="5"/>
  <c r="H41" i="5"/>
  <c r="I40" i="5"/>
  <c r="E69" i="5" l="1"/>
  <c r="CC62" i="5"/>
  <c r="GN34" i="5"/>
  <c r="C66" i="20"/>
  <c r="C58" i="20"/>
  <c r="C26" i="20"/>
  <c r="C18" i="20"/>
  <c r="C41" i="20"/>
  <c r="C17" i="20"/>
  <c r="C23" i="20"/>
  <c r="C52" i="20"/>
  <c r="C44" i="20"/>
  <c r="C20" i="20"/>
  <c r="C12" i="20"/>
  <c r="C4" i="20"/>
  <c r="C7" i="20"/>
  <c r="C2" i="20"/>
  <c r="C38" i="20"/>
  <c r="C30" i="20"/>
  <c r="C22" i="20"/>
  <c r="C63" i="20"/>
  <c r="C53" i="20"/>
  <c r="C45" i="20"/>
  <c r="C37" i="20"/>
  <c r="GL35" i="5"/>
  <c r="GM34" i="5"/>
  <c r="C74" i="20"/>
  <c r="GL34" i="5"/>
  <c r="GL32" i="5"/>
  <c r="AZ54" i="5"/>
  <c r="GS57" i="5"/>
  <c r="FE62" i="5"/>
  <c r="EG62" i="5"/>
  <c r="DO50" i="5"/>
  <c r="FS50" i="5"/>
  <c r="EL33" i="5"/>
  <c r="DF50" i="5"/>
  <c r="AU62" i="5"/>
  <c r="DO62" i="5"/>
  <c r="U54" i="5"/>
  <c r="DF54" i="5"/>
  <c r="CR62" i="5"/>
  <c r="ER54" i="5"/>
  <c r="Y54" i="5"/>
  <c r="BE54" i="5"/>
  <c r="CK54" i="5"/>
  <c r="CS54" i="5"/>
  <c r="DI54" i="5"/>
  <c r="FM54" i="5"/>
  <c r="FW62" i="5"/>
  <c r="FO62" i="5"/>
  <c r="FG62" i="5"/>
  <c r="EY62" i="5"/>
  <c r="EQ62" i="5"/>
  <c r="EA62" i="5"/>
  <c r="DS62" i="5"/>
  <c r="GG62" i="5"/>
  <c r="GK34" i="5"/>
  <c r="I54" i="5"/>
  <c r="EP53" i="5"/>
  <c r="FL53" i="5"/>
  <c r="AJ57" i="5"/>
  <c r="T54" i="5"/>
  <c r="AB54" i="5"/>
  <c r="J53" i="5"/>
  <c r="AH53" i="5"/>
  <c r="AP53" i="5"/>
  <c r="CT53" i="5"/>
  <c r="DJ53" i="5"/>
  <c r="I50" i="5"/>
  <c r="AK57" i="5"/>
  <c r="AD57" i="5"/>
  <c r="BR62" i="5"/>
  <c r="BZ62" i="5"/>
  <c r="FY54" i="5"/>
  <c r="BW50" i="5"/>
  <c r="AM62" i="5"/>
  <c r="BC62" i="5"/>
  <c r="BK62" i="5"/>
  <c r="N50" i="5"/>
  <c r="C54" i="20"/>
  <c r="CW62" i="5"/>
  <c r="BA35" i="5"/>
  <c r="BQ35" i="5"/>
  <c r="GE62" i="5"/>
  <c r="AT62" i="5"/>
  <c r="M54" i="5"/>
  <c r="BA54" i="5"/>
  <c r="FI54" i="5"/>
  <c r="BO53" i="5"/>
  <c r="EA53" i="5"/>
  <c r="FW53" i="5"/>
  <c r="BS50" i="5"/>
  <c r="CI50" i="5"/>
  <c r="D57" i="5"/>
  <c r="AC57" i="5"/>
  <c r="BI57" i="5"/>
  <c r="AC54" i="5"/>
  <c r="CO54" i="5"/>
  <c r="AA53" i="5"/>
  <c r="CM53" i="5"/>
  <c r="L57" i="5"/>
  <c r="CK32" i="5"/>
  <c r="AT54" i="5"/>
  <c r="BZ54" i="5"/>
  <c r="FX62" i="5"/>
  <c r="J57" i="5"/>
  <c r="BB62" i="5"/>
  <c r="CP62" i="5"/>
  <c r="AQ53" i="5"/>
  <c r="AM50" i="5"/>
  <c r="W57" i="5"/>
  <c r="AD62" i="5"/>
  <c r="BQ54" i="5"/>
  <c r="EC54" i="5"/>
  <c r="FA54" i="5"/>
  <c r="AY53" i="5"/>
  <c r="W50" i="5"/>
  <c r="AE57" i="5"/>
  <c r="Z53" i="5"/>
  <c r="BN53" i="5"/>
  <c r="DZ53" i="5"/>
  <c r="EX53" i="5"/>
  <c r="CH50" i="5"/>
  <c r="CX57" i="5"/>
  <c r="AD54" i="5"/>
  <c r="DV54" i="5"/>
  <c r="FR54" i="5"/>
  <c r="DW62" i="5"/>
  <c r="FS62" i="5"/>
  <c r="G32" i="5"/>
  <c r="AP33" i="5"/>
  <c r="AQ33" i="5"/>
  <c r="AY32" i="5"/>
  <c r="DC32" i="5"/>
  <c r="DK32" i="5"/>
  <c r="AG34" i="5"/>
  <c r="AO34" i="5"/>
  <c r="AW34" i="5"/>
  <c r="BE34" i="5"/>
  <c r="BU34" i="5"/>
  <c r="CK34" i="5"/>
  <c r="CS34" i="5"/>
  <c r="DA34" i="5"/>
  <c r="DD34" i="5"/>
  <c r="C62" i="5"/>
  <c r="S62" i="5"/>
  <c r="AA62" i="5"/>
  <c r="CU62" i="5"/>
  <c r="EX62" i="5"/>
  <c r="EH62" i="5"/>
  <c r="R35" i="5"/>
  <c r="S33" i="5"/>
  <c r="BR54" i="5"/>
  <c r="FJ54" i="5"/>
  <c r="DH50" i="5"/>
  <c r="N62" i="5"/>
  <c r="EM62" i="5"/>
  <c r="AH32" i="5"/>
  <c r="BF33" i="5"/>
  <c r="BB33" i="5"/>
  <c r="E33" i="5"/>
  <c r="BL33" i="5"/>
  <c r="BX62" i="5"/>
  <c r="AC35" i="5"/>
  <c r="BI35" i="5"/>
  <c r="CH54" i="5"/>
  <c r="DN54" i="5"/>
  <c r="FB54" i="5"/>
  <c r="F62" i="5"/>
  <c r="FC62" i="5"/>
  <c r="AX33" i="5"/>
  <c r="CD32" i="5"/>
  <c r="BU53" i="5"/>
  <c r="DI53" i="5"/>
  <c r="DY53" i="5"/>
  <c r="EG53" i="5"/>
  <c r="EW53" i="5"/>
  <c r="S50" i="5"/>
  <c r="AC50" i="5"/>
  <c r="AS50" i="5"/>
  <c r="BI50" i="5"/>
  <c r="BQ50" i="5"/>
  <c r="CG50" i="5"/>
  <c r="CW50" i="5"/>
  <c r="T57" i="5"/>
  <c r="AS57" i="5"/>
  <c r="BA57" i="5"/>
  <c r="BQ57" i="5"/>
  <c r="CG57" i="5"/>
  <c r="CO57" i="5"/>
  <c r="CW57" i="5"/>
  <c r="U62" i="5"/>
  <c r="BI62" i="5"/>
  <c r="FL62" i="5"/>
  <c r="EF62" i="5"/>
  <c r="Y35" i="5"/>
  <c r="BU35" i="5"/>
  <c r="CP33" i="5"/>
  <c r="DN53" i="5"/>
  <c r="ED53" i="5"/>
  <c r="AP50" i="5"/>
  <c r="BF50" i="5"/>
  <c r="BN50" i="5"/>
  <c r="BV50" i="5"/>
  <c r="DB50" i="5"/>
  <c r="DJ50" i="5"/>
  <c r="CL57" i="5"/>
  <c r="C24" i="20"/>
  <c r="EV35" i="5"/>
  <c r="FF32" i="5"/>
  <c r="FD35" i="5"/>
  <c r="FT57" i="5"/>
  <c r="FL35" i="5"/>
  <c r="FQ35" i="5"/>
  <c r="X32" i="5"/>
  <c r="CJ32" i="5"/>
  <c r="AJ54" i="5"/>
  <c r="AR54" i="5"/>
  <c r="BX54" i="5"/>
  <c r="DT54" i="5"/>
  <c r="EJ54" i="5"/>
  <c r="EQ54" i="5"/>
  <c r="EZ54" i="5"/>
  <c r="Z35" i="5"/>
  <c r="AH35" i="5"/>
  <c r="AX35" i="5"/>
  <c r="BF35" i="5"/>
  <c r="BN35" i="5"/>
  <c r="BV35" i="5"/>
  <c r="CD35" i="5"/>
  <c r="CL35" i="5"/>
  <c r="CT35" i="5"/>
  <c r="DB35" i="5"/>
  <c r="GR35" i="5"/>
  <c r="DK62" i="5"/>
  <c r="BC34" i="5"/>
  <c r="EH57" i="5"/>
  <c r="EP35" i="5"/>
  <c r="CG62" i="5"/>
  <c r="X35" i="5"/>
  <c r="AF35" i="5"/>
  <c r="AN35" i="5"/>
  <c r="AV35" i="5"/>
  <c r="BD35" i="5"/>
  <c r="BL35" i="5"/>
  <c r="BT35" i="5"/>
  <c r="CB35" i="5"/>
  <c r="CJ35" i="5"/>
  <c r="CR35" i="5"/>
  <c r="CZ35" i="5"/>
  <c r="GJ34" i="5"/>
  <c r="GJ32" i="5"/>
  <c r="DV62" i="5"/>
  <c r="ED62" i="5"/>
  <c r="EC33" i="5"/>
  <c r="EL62" i="5"/>
  <c r="FI33" i="5"/>
  <c r="FN62" i="5"/>
  <c r="FV62" i="5"/>
  <c r="EB32" i="5"/>
  <c r="AR57" i="5"/>
  <c r="CO62" i="5"/>
  <c r="R50" i="5"/>
  <c r="DG50" i="5"/>
  <c r="H62" i="5"/>
  <c r="AN62" i="5"/>
  <c r="AV62" i="5"/>
  <c r="AJ35" i="5"/>
  <c r="BX35" i="5"/>
  <c r="C32" i="20"/>
  <c r="C31" i="20"/>
  <c r="C10" i="20"/>
  <c r="EW54" i="5"/>
  <c r="C16" i="20"/>
  <c r="C9" i="20"/>
  <c r="C15" i="20"/>
  <c r="BD62" i="5"/>
  <c r="BT62" i="5"/>
  <c r="CJ62" i="5"/>
  <c r="CZ62" i="5"/>
  <c r="D53" i="5"/>
  <c r="L53" i="5"/>
  <c r="T53" i="5"/>
  <c r="AB53" i="5"/>
  <c r="AJ53" i="5"/>
  <c r="AR53" i="5"/>
  <c r="AZ53" i="5"/>
  <c r="BH53" i="5"/>
  <c r="BP53" i="5"/>
  <c r="BX53" i="5"/>
  <c r="CF53" i="5"/>
  <c r="CN53" i="5"/>
  <c r="CV53" i="5"/>
  <c r="DD53" i="5"/>
  <c r="DL53" i="5"/>
  <c r="DT53" i="5"/>
  <c r="EJ53" i="5"/>
  <c r="ER53" i="5"/>
  <c r="EZ53" i="5"/>
  <c r="FH53" i="5"/>
  <c r="FP53" i="5"/>
  <c r="FX53" i="5"/>
  <c r="K50" i="5"/>
  <c r="X50" i="5"/>
  <c r="AF50" i="5"/>
  <c r="AN50" i="5"/>
  <c r="AV50" i="5"/>
  <c r="BD50" i="5"/>
  <c r="BL50" i="5"/>
  <c r="BT50" i="5"/>
  <c r="CB50" i="5"/>
  <c r="CJ50" i="5"/>
  <c r="CR50" i="5"/>
  <c r="CZ50" i="5"/>
  <c r="E57" i="5"/>
  <c r="M57" i="5"/>
  <c r="X57" i="5"/>
  <c r="AF57" i="5"/>
  <c r="AN57" i="5"/>
  <c r="AV57" i="5"/>
  <c r="BD57" i="5"/>
  <c r="BL57" i="5"/>
  <c r="BT57" i="5"/>
  <c r="CB57" i="5"/>
  <c r="CJ57" i="5"/>
  <c r="CR57" i="5"/>
  <c r="CZ57" i="5"/>
  <c r="DH57" i="5"/>
  <c r="AO35" i="5"/>
  <c r="BL62" i="5"/>
  <c r="CB62" i="5"/>
  <c r="DH62" i="5"/>
  <c r="FQ62" i="5"/>
  <c r="FA62" i="5"/>
  <c r="G54" i="5"/>
  <c r="O54" i="5"/>
  <c r="W54" i="5"/>
  <c r="AE54" i="5"/>
  <c r="AM54" i="5"/>
  <c r="AU54" i="5"/>
  <c r="BC54" i="5"/>
  <c r="BK54" i="5"/>
  <c r="BS54" i="5"/>
  <c r="CA54" i="5"/>
  <c r="CI54" i="5"/>
  <c r="CQ54" i="5"/>
  <c r="CY54" i="5"/>
  <c r="DG54" i="5"/>
  <c r="DO54" i="5"/>
  <c r="DW54" i="5"/>
  <c r="EE54" i="5"/>
  <c r="EM54" i="5"/>
  <c r="EU54" i="5"/>
  <c r="FC54" i="5"/>
  <c r="FK54" i="5"/>
  <c r="FS54" i="5"/>
  <c r="DR62" i="5"/>
  <c r="CI34" i="5"/>
  <c r="CT34" i="5"/>
  <c r="EX50" i="5"/>
  <c r="FN50" i="5"/>
  <c r="J32" i="5"/>
  <c r="AC32" i="5"/>
  <c r="AK32" i="5"/>
  <c r="AS32" i="5"/>
  <c r="BA32" i="5"/>
  <c r="BI33" i="5"/>
  <c r="CG32" i="5"/>
  <c r="CO32" i="5"/>
  <c r="CW32" i="5"/>
  <c r="DE33" i="5"/>
  <c r="CI33" i="5"/>
  <c r="CQ33" i="5"/>
  <c r="Y33" i="5"/>
  <c r="BM33" i="5"/>
  <c r="F34" i="5"/>
  <c r="AL34" i="5"/>
  <c r="AT34" i="5"/>
  <c r="BB34" i="5"/>
  <c r="BR34" i="5"/>
  <c r="BZ34" i="5"/>
  <c r="CP34" i="5"/>
  <c r="DF34" i="5"/>
  <c r="J54" i="5"/>
  <c r="Z54" i="5"/>
  <c r="AP54" i="5"/>
  <c r="BF54" i="5"/>
  <c r="BN54" i="5"/>
  <c r="BV54" i="5"/>
  <c r="CD54" i="5"/>
  <c r="CU54" i="5"/>
  <c r="DC54" i="5"/>
  <c r="DK54" i="5"/>
  <c r="DS54" i="5"/>
  <c r="DZ54" i="5"/>
  <c r="EY54" i="5"/>
  <c r="O53" i="5"/>
  <c r="X53" i="5"/>
  <c r="AM53" i="5"/>
  <c r="AU53" i="5"/>
  <c r="EM53" i="5"/>
  <c r="F50" i="5"/>
  <c r="BX50" i="5"/>
  <c r="AI57" i="5"/>
  <c r="AY57" i="5"/>
  <c r="CU57" i="5"/>
  <c r="S57" i="5"/>
  <c r="BH57" i="5"/>
  <c r="CV57" i="5"/>
  <c r="AR62" i="5"/>
  <c r="AS35" i="5"/>
  <c r="BY35" i="5"/>
  <c r="FZ54" i="5"/>
  <c r="FZ53" i="5"/>
  <c r="GP53" i="5"/>
  <c r="EW62" i="5"/>
  <c r="M62" i="5"/>
  <c r="AC62" i="5"/>
  <c r="DM62" i="5"/>
  <c r="C39" i="20"/>
  <c r="CC34" i="5"/>
  <c r="AK62" i="5"/>
  <c r="BQ62" i="5"/>
  <c r="F54" i="5"/>
  <c r="N54" i="5"/>
  <c r="V54" i="5"/>
  <c r="AL54" i="5"/>
  <c r="BB54" i="5"/>
  <c r="CP54" i="5"/>
  <c r="CX54" i="5"/>
  <c r="ED54" i="5"/>
  <c r="ET54" i="5"/>
  <c r="CU53" i="5"/>
  <c r="DC53" i="5"/>
  <c r="DK53" i="5"/>
  <c r="FG53" i="5"/>
  <c r="FO53" i="5"/>
  <c r="J50" i="5"/>
  <c r="AU50" i="5"/>
  <c r="BC50" i="5"/>
  <c r="CA50" i="5"/>
  <c r="CQ50" i="5"/>
  <c r="CY50" i="5"/>
  <c r="GU62" i="5"/>
  <c r="DP62" i="5"/>
  <c r="DX35" i="5"/>
  <c r="EV57" i="5"/>
  <c r="FI35" i="5"/>
  <c r="GE35" i="5"/>
  <c r="FV35" i="5"/>
  <c r="DT34" i="5"/>
  <c r="AA54" i="5"/>
  <c r="I33" i="5"/>
  <c r="AR32" i="5"/>
  <c r="AZ33" i="5"/>
  <c r="BH33" i="5"/>
  <c r="BX33" i="5"/>
  <c r="CN32" i="5"/>
  <c r="EC53" i="5"/>
  <c r="Y62" i="5"/>
  <c r="AG62" i="5"/>
  <c r="BE62" i="5"/>
  <c r="BM62" i="5"/>
  <c r="BU62" i="5"/>
  <c r="CK62" i="5"/>
  <c r="DA62" i="5"/>
  <c r="DI62" i="5"/>
  <c r="DQ62" i="5"/>
  <c r="EZ62" i="5"/>
  <c r="ER62" i="5"/>
  <c r="EB62" i="5"/>
  <c r="C55" i="20"/>
  <c r="C33" i="20"/>
  <c r="FY62" i="5"/>
  <c r="BG54" i="5"/>
  <c r="CE54" i="5"/>
  <c r="GE53" i="5"/>
  <c r="FX32" i="5"/>
  <c r="C27" i="20"/>
  <c r="CH34" i="5"/>
  <c r="CX34" i="5"/>
  <c r="Z57" i="5"/>
  <c r="AH57" i="5"/>
  <c r="AP57" i="5"/>
  <c r="AX57" i="5"/>
  <c r="BF57" i="5"/>
  <c r="BN57" i="5"/>
  <c r="BV57" i="5"/>
  <c r="DB57" i="5"/>
  <c r="DJ57" i="5"/>
  <c r="R62" i="5"/>
  <c r="BV62" i="5"/>
  <c r="C47" i="20"/>
  <c r="AI54" i="5"/>
  <c r="AH54" i="5"/>
  <c r="C71" i="20"/>
  <c r="FS57" i="5"/>
  <c r="DV32" i="5"/>
  <c r="AG54" i="5"/>
  <c r="AI62" i="5"/>
  <c r="AQ62" i="5"/>
  <c r="AY62" i="5"/>
  <c r="BG62" i="5"/>
  <c r="BO62" i="5"/>
  <c r="BW62" i="5"/>
  <c r="CE62" i="5"/>
  <c r="CM62" i="5"/>
  <c r="DC62" i="5"/>
  <c r="GK57" i="5"/>
  <c r="C46" i="20"/>
  <c r="EP54" i="5"/>
  <c r="BC53" i="5"/>
  <c r="BS53" i="5"/>
  <c r="CQ53" i="5"/>
  <c r="DO53" i="5"/>
  <c r="EU53" i="5"/>
  <c r="FS53" i="5"/>
  <c r="AY50" i="5"/>
  <c r="DC50" i="5"/>
  <c r="H57" i="5"/>
  <c r="BW57" i="5"/>
  <c r="DC57" i="5"/>
  <c r="DY62" i="5"/>
  <c r="EF33" i="5"/>
  <c r="GD50" i="5"/>
  <c r="FT53" i="5"/>
  <c r="BJ32" i="5"/>
  <c r="FM57" i="5"/>
  <c r="Z34" i="5"/>
  <c r="AH34" i="5"/>
  <c r="AP34" i="5"/>
  <c r="AX34" i="5"/>
  <c r="BF34" i="5"/>
  <c r="BN34" i="5"/>
  <c r="BV34" i="5"/>
  <c r="CD34" i="5"/>
  <c r="CL34" i="5"/>
  <c r="DB34" i="5"/>
  <c r="BY57" i="5"/>
  <c r="DE57" i="5"/>
  <c r="DM57" i="5"/>
  <c r="K62" i="5"/>
  <c r="GT35" i="5"/>
  <c r="GN62" i="5"/>
  <c r="GV62" i="5"/>
  <c r="P50" i="5"/>
  <c r="K35" i="5"/>
  <c r="EC34" i="5"/>
  <c r="EA35" i="5"/>
  <c r="EN62" i="5"/>
  <c r="ES50" i="5"/>
  <c r="FA32" i="5"/>
  <c r="FD32" i="5"/>
  <c r="GC57" i="5"/>
  <c r="FV54" i="5"/>
  <c r="BK53" i="5"/>
  <c r="CI53" i="5"/>
  <c r="DG53" i="5"/>
  <c r="EE53" i="5"/>
  <c r="FC53" i="5"/>
  <c r="AI50" i="5"/>
  <c r="BG50" i="5"/>
  <c r="CE50" i="5"/>
  <c r="CU50" i="5"/>
  <c r="R57" i="5"/>
  <c r="AQ57" i="5"/>
  <c r="BO57" i="5"/>
  <c r="CM57" i="5"/>
  <c r="DK57" i="5"/>
  <c r="AB62" i="5"/>
  <c r="CF62" i="5"/>
  <c r="DD62" i="5"/>
  <c r="ED57" i="5"/>
  <c r="FP50" i="5"/>
  <c r="X33" i="5"/>
  <c r="AF32" i="5"/>
  <c r="AV33" i="5"/>
  <c r="BD32" i="5"/>
  <c r="BL32" i="5"/>
  <c r="BT32" i="5"/>
  <c r="CB33" i="5"/>
  <c r="CJ33" i="5"/>
  <c r="CR32" i="5"/>
  <c r="CZ32" i="5"/>
  <c r="DH32" i="5"/>
  <c r="CF33" i="5"/>
  <c r="CU34" i="5"/>
  <c r="BS57" i="5"/>
  <c r="CI57" i="5"/>
  <c r="CQ57" i="5"/>
  <c r="CA62" i="5"/>
  <c r="AB35" i="5"/>
  <c r="CF35" i="5"/>
  <c r="GC62" i="5"/>
  <c r="GK62" i="5"/>
  <c r="GS62" i="5"/>
  <c r="ES34" i="5"/>
  <c r="FF54" i="5"/>
  <c r="G53" i="5"/>
  <c r="AE53" i="5"/>
  <c r="CA53" i="5"/>
  <c r="CY53" i="5"/>
  <c r="DW53" i="5"/>
  <c r="FK53" i="5"/>
  <c r="AQ50" i="5"/>
  <c r="BO50" i="5"/>
  <c r="CM50" i="5"/>
  <c r="DK50" i="5"/>
  <c r="AA57" i="5"/>
  <c r="BG57" i="5"/>
  <c r="CE57" i="5"/>
  <c r="GM53" i="5"/>
  <c r="DY35" i="5"/>
  <c r="BP50" i="5"/>
  <c r="FE35" i="5"/>
  <c r="FU62" i="5"/>
  <c r="FZ33" i="5"/>
  <c r="K33" i="5"/>
  <c r="J35" i="5"/>
  <c r="L32" i="5"/>
  <c r="DL34" i="5"/>
  <c r="DT50" i="5"/>
  <c r="DV33" i="5"/>
  <c r="EU32" i="5"/>
  <c r="FA57" i="5"/>
  <c r="FA35" i="5"/>
  <c r="FY32" i="5"/>
  <c r="GC32" i="5"/>
  <c r="FX35" i="5"/>
  <c r="BF32" i="5"/>
  <c r="BO54" i="5"/>
  <c r="K54" i="5"/>
  <c r="DJ54" i="5"/>
  <c r="H54" i="5"/>
  <c r="P54" i="5"/>
  <c r="AF54" i="5"/>
  <c r="AN54" i="5"/>
  <c r="AV54" i="5"/>
  <c r="BL54" i="5"/>
  <c r="BT54" i="5"/>
  <c r="CB54" i="5"/>
  <c r="CZ54" i="5"/>
  <c r="EF54" i="5"/>
  <c r="EV54" i="5"/>
  <c r="AK53" i="5"/>
  <c r="EK53" i="5"/>
  <c r="ES53" i="5"/>
  <c r="FQ53" i="5"/>
  <c r="AG50" i="5"/>
  <c r="AW50" i="5"/>
  <c r="F57" i="5"/>
  <c r="N57" i="5"/>
  <c r="Y57" i="5"/>
  <c r="AG57" i="5"/>
  <c r="AO57" i="5"/>
  <c r="AW57" i="5"/>
  <c r="BE57" i="5"/>
  <c r="BM57" i="5"/>
  <c r="BU57" i="5"/>
  <c r="CC57" i="5"/>
  <c r="CK57" i="5"/>
  <c r="CS57" i="5"/>
  <c r="DA57" i="5"/>
  <c r="DI57" i="5"/>
  <c r="Q62" i="5"/>
  <c r="AH62" i="5"/>
  <c r="CL62" i="5"/>
  <c r="EI62" i="5"/>
  <c r="C51" i="20"/>
  <c r="EI57" i="5"/>
  <c r="FB57" i="5"/>
  <c r="BX32" i="5"/>
  <c r="DU34" i="5"/>
  <c r="C34" i="5"/>
  <c r="BO34" i="5"/>
  <c r="AD35" i="5"/>
  <c r="AL35" i="5"/>
  <c r="AT35" i="5"/>
  <c r="BB35" i="5"/>
  <c r="BJ35" i="5"/>
  <c r="BR35" i="5"/>
  <c r="BZ35" i="5"/>
  <c r="CH35" i="5"/>
  <c r="CP35" i="5"/>
  <c r="CX35" i="5"/>
  <c r="GS33" i="5"/>
  <c r="GO35" i="5"/>
  <c r="C34" i="20"/>
  <c r="FY33" i="5"/>
  <c r="BW54" i="5"/>
  <c r="BU50" i="5"/>
  <c r="W53" i="5"/>
  <c r="CR33" i="5"/>
  <c r="FW54" i="5"/>
  <c r="C33" i="5"/>
  <c r="DT62" i="5"/>
  <c r="DW57" i="5"/>
  <c r="FT50" i="5"/>
  <c r="EB53" i="5"/>
  <c r="AI34" i="5"/>
  <c r="DD50" i="5"/>
  <c r="DJ33" i="5"/>
  <c r="BM34" i="5"/>
  <c r="FZ62" i="5"/>
  <c r="C70" i="20"/>
  <c r="EE50" i="5"/>
  <c r="ED50" i="5"/>
  <c r="EA34" i="5"/>
  <c r="FX33" i="5"/>
  <c r="AV34" i="5"/>
  <c r="CZ34" i="5"/>
  <c r="AA34" i="5"/>
  <c r="BW34" i="5"/>
  <c r="AA50" i="5"/>
  <c r="AB50" i="5"/>
  <c r="I62" i="5"/>
  <c r="BP62" i="5"/>
  <c r="AQ54" i="5"/>
  <c r="DR54" i="5"/>
  <c r="DP53" i="5"/>
  <c r="AP32" i="5"/>
  <c r="BN33" i="5"/>
  <c r="Y34" i="5"/>
  <c r="AE62" i="5"/>
  <c r="BS62" i="5"/>
  <c r="DL50" i="5"/>
  <c r="CJ53" i="5"/>
  <c r="CT54" i="5"/>
  <c r="CP50" i="5"/>
  <c r="BB50" i="5"/>
  <c r="CB32" i="5"/>
  <c r="C59" i="20"/>
  <c r="DX50" i="5"/>
  <c r="H32" i="5"/>
  <c r="AA32" i="5"/>
  <c r="AI32" i="5"/>
  <c r="AQ32" i="5"/>
  <c r="BG32" i="5"/>
  <c r="BO32" i="5"/>
  <c r="BW32" i="5"/>
  <c r="CE32" i="5"/>
  <c r="CM32" i="5"/>
  <c r="CU32" i="5"/>
  <c r="D34" i="5"/>
  <c r="AB34" i="5"/>
  <c r="AJ34" i="5"/>
  <c r="AR34" i="5"/>
  <c r="AZ34" i="5"/>
  <c r="BH34" i="5"/>
  <c r="BP34" i="5"/>
  <c r="BX34" i="5"/>
  <c r="CF34" i="5"/>
  <c r="CN34" i="5"/>
  <c r="CV34" i="5"/>
  <c r="W34" i="5"/>
  <c r="AE34" i="5"/>
  <c r="AU34" i="5"/>
  <c r="BK34" i="5"/>
  <c r="CY34" i="5"/>
  <c r="DG34" i="5"/>
  <c r="DU62" i="5"/>
  <c r="GN57" i="5"/>
  <c r="GI62" i="5"/>
  <c r="L35" i="5"/>
  <c r="H35" i="5"/>
  <c r="GJ62" i="5"/>
  <c r="DE35" i="5"/>
  <c r="DP35" i="5"/>
  <c r="DX32" i="5"/>
  <c r="ES62" i="5"/>
  <c r="EK34" i="5"/>
  <c r="FJ50" i="5"/>
  <c r="FM62" i="5"/>
  <c r="FJ32" i="5"/>
  <c r="FP33" i="5"/>
  <c r="GE34" i="5"/>
  <c r="DZ62" i="5"/>
  <c r="GJ33" i="5"/>
  <c r="GR33" i="5"/>
  <c r="GM50" i="5"/>
  <c r="GU50" i="5"/>
  <c r="GP57" i="5"/>
  <c r="GD62" i="5"/>
  <c r="V62" i="5"/>
  <c r="P32" i="5"/>
  <c r="N35" i="5"/>
  <c r="F35" i="5"/>
  <c r="J34" i="5"/>
  <c r="DP33" i="5"/>
  <c r="DI35" i="5"/>
  <c r="DY50" i="5"/>
  <c r="EF50" i="5"/>
  <c r="EC32" i="5"/>
  <c r="EO50" i="5"/>
  <c r="EU57" i="5"/>
  <c r="FR50" i="5"/>
  <c r="FS35" i="5"/>
  <c r="FX34" i="5"/>
  <c r="GI57" i="5"/>
  <c r="CX33" i="5"/>
  <c r="DF33" i="5"/>
  <c r="CR53" i="5"/>
  <c r="EF53" i="5"/>
  <c r="EV53" i="5"/>
  <c r="CF50" i="5"/>
  <c r="CN50" i="5"/>
  <c r="AZ57" i="5"/>
  <c r="E62" i="5"/>
  <c r="FD62" i="5"/>
  <c r="W35" i="5"/>
  <c r="AE35" i="5"/>
  <c r="AM35" i="5"/>
  <c r="AU35" i="5"/>
  <c r="BC35" i="5"/>
  <c r="BK35" i="5"/>
  <c r="BS35" i="5"/>
  <c r="CA35" i="5"/>
  <c r="CI35" i="5"/>
  <c r="CQ35" i="5"/>
  <c r="CY35" i="5"/>
  <c r="GV33" i="5"/>
  <c r="GT33" i="5"/>
  <c r="GP35" i="5"/>
  <c r="GR62" i="5"/>
  <c r="O50" i="5"/>
  <c r="DK34" i="5"/>
  <c r="DP32" i="5"/>
  <c r="EG35" i="5"/>
  <c r="ET62" i="5"/>
  <c r="EW57" i="5"/>
  <c r="EO35" i="5"/>
  <c r="FE50" i="5"/>
  <c r="EU35" i="5"/>
  <c r="FK32" i="5"/>
  <c r="FQ57" i="5"/>
  <c r="FZ57" i="5"/>
  <c r="GB34" i="5"/>
  <c r="GI32" i="5"/>
  <c r="AC34" i="5"/>
  <c r="AK34" i="5"/>
  <c r="AS34" i="5"/>
  <c r="BI34" i="5"/>
  <c r="BQ34" i="5"/>
  <c r="CG34" i="5"/>
  <c r="CW34" i="5"/>
  <c r="DE34" i="5"/>
  <c r="E54" i="5"/>
  <c r="L54" i="5"/>
  <c r="AK54" i="5"/>
  <c r="BH54" i="5"/>
  <c r="BP54" i="5"/>
  <c r="CF54" i="5"/>
  <c r="CN54" i="5"/>
  <c r="CV54" i="5"/>
  <c r="DD54" i="5"/>
  <c r="DU54" i="5"/>
  <c r="EB54" i="5"/>
  <c r="ES54" i="5"/>
  <c r="FH54" i="5"/>
  <c r="FP54" i="5"/>
  <c r="FX54" i="5"/>
  <c r="CC53" i="5"/>
  <c r="DB53" i="5"/>
  <c r="FM53" i="5"/>
  <c r="FU53" i="5"/>
  <c r="AK50" i="5"/>
  <c r="BJ50" i="5"/>
  <c r="BZ50" i="5"/>
  <c r="CO50" i="5"/>
  <c r="CX50" i="5"/>
  <c r="DE50" i="5"/>
  <c r="DM50" i="5"/>
  <c r="AL57" i="5"/>
  <c r="AT57" i="5"/>
  <c r="DF57" i="5"/>
  <c r="AL62" i="5"/>
  <c r="EU62" i="5"/>
  <c r="AA35" i="5"/>
  <c r="AI35" i="5"/>
  <c r="AQ35" i="5"/>
  <c r="AY35" i="5"/>
  <c r="BG35" i="5"/>
  <c r="BO35" i="5"/>
  <c r="BW35" i="5"/>
  <c r="CE35" i="5"/>
  <c r="CM35" i="5"/>
  <c r="CU35" i="5"/>
  <c r="DC35" i="5"/>
  <c r="U34" i="5"/>
  <c r="C57" i="5"/>
  <c r="DM32" i="5"/>
  <c r="DS57" i="5"/>
  <c r="DH35" i="5"/>
  <c r="DR32" i="5"/>
  <c r="DX57" i="5"/>
  <c r="DU32" i="5"/>
  <c r="EN32" i="5"/>
  <c r="ET57" i="5"/>
  <c r="EV50" i="5"/>
  <c r="EL35" i="5"/>
  <c r="EY57" i="5"/>
  <c r="ER35" i="5"/>
  <c r="FV50" i="5"/>
  <c r="GB62" i="5"/>
  <c r="GF35" i="5"/>
  <c r="CG53" i="5"/>
  <c r="CH53" i="5"/>
  <c r="CT50" i="5"/>
  <c r="CS50" i="5"/>
  <c r="G62" i="5"/>
  <c r="G57" i="5"/>
  <c r="BF62" i="5"/>
  <c r="C14" i="20"/>
  <c r="C8" i="20"/>
  <c r="FR57" i="5"/>
  <c r="FR62" i="5"/>
  <c r="DM53" i="5"/>
  <c r="CJ54" i="5"/>
  <c r="AX50" i="5"/>
  <c r="C13" i="20"/>
  <c r="EG57" i="5"/>
  <c r="DZ35" i="5"/>
  <c r="EE34" i="5"/>
  <c r="FB35" i="5"/>
  <c r="FG34" i="5"/>
  <c r="DP54" i="5"/>
  <c r="DQ54" i="5"/>
  <c r="E53" i="5"/>
  <c r="F53" i="5"/>
  <c r="CO53" i="5"/>
  <c r="CP53" i="5"/>
  <c r="DU53" i="5"/>
  <c r="DV53" i="5"/>
  <c r="FA53" i="5"/>
  <c r="FB53" i="5"/>
  <c r="M50" i="5"/>
  <c r="L50" i="5"/>
  <c r="CD62" i="5"/>
  <c r="DJ62" i="5"/>
  <c r="AO54" i="5"/>
  <c r="BQ33" i="5"/>
  <c r="BQ32" i="5"/>
  <c r="GJ53" i="5"/>
  <c r="GI53" i="5"/>
  <c r="C25" i="20"/>
  <c r="C6" i="20"/>
  <c r="GN50" i="5"/>
  <c r="C54" i="5"/>
  <c r="C64" i="5" s="1"/>
  <c r="D54" i="5"/>
  <c r="AU33" i="5"/>
  <c r="GC54" i="5"/>
  <c r="GD54" i="5"/>
  <c r="GS54" i="5"/>
  <c r="GT54" i="5"/>
  <c r="FL54" i="5"/>
  <c r="AO50" i="5"/>
  <c r="AL53" i="5"/>
  <c r="FU35" i="5"/>
  <c r="AS53" i="5"/>
  <c r="AT53" i="5"/>
  <c r="Z50" i="5"/>
  <c r="Y50" i="5"/>
  <c r="X54" i="5"/>
  <c r="BY33" i="5"/>
  <c r="BY32" i="5"/>
  <c r="GB53" i="5"/>
  <c r="GA53" i="5"/>
  <c r="C65" i="20"/>
  <c r="AK33" i="5"/>
  <c r="FP32" i="5"/>
  <c r="FQ33" i="5"/>
  <c r="FQ32" i="5"/>
  <c r="EN54" i="5"/>
  <c r="EO54" i="5"/>
  <c r="FT54" i="5"/>
  <c r="FU54" i="5"/>
  <c r="BZ53" i="5"/>
  <c r="BY53" i="5"/>
  <c r="DE53" i="5"/>
  <c r="DF53" i="5"/>
  <c r="CL50" i="5"/>
  <c r="CK50" i="5"/>
  <c r="AX62" i="5"/>
  <c r="DI50" i="5"/>
  <c r="DH54" i="5"/>
  <c r="GR54" i="5"/>
  <c r="GQ54" i="5"/>
  <c r="C57" i="20"/>
  <c r="EG54" i="5"/>
  <c r="BU54" i="5"/>
  <c r="EM32" i="5"/>
  <c r="FO35" i="5"/>
  <c r="FT34" i="5"/>
  <c r="GM32" i="5"/>
  <c r="GM33" i="5"/>
  <c r="CG54" i="5"/>
  <c r="AL50" i="5"/>
  <c r="DJ32" i="5"/>
  <c r="EX54" i="5"/>
  <c r="BN32" i="5"/>
  <c r="GO53" i="5"/>
  <c r="O35" i="5"/>
  <c r="O33" i="5"/>
  <c r="DL33" i="5"/>
  <c r="EK50" i="5"/>
  <c r="EQ57" i="5"/>
  <c r="EI35" i="5"/>
  <c r="FG33" i="5"/>
  <c r="FU34" i="5"/>
  <c r="GF57" i="5"/>
  <c r="DG33" i="5"/>
  <c r="Y32" i="5"/>
  <c r="BE32" i="5"/>
  <c r="BU32" i="5"/>
  <c r="H33" i="5"/>
  <c r="AI33" i="5"/>
  <c r="AY33" i="5"/>
  <c r="BO33" i="5"/>
  <c r="CE33" i="5"/>
  <c r="CU33" i="5"/>
  <c r="DK33" i="5"/>
  <c r="S54" i="5"/>
  <c r="R54" i="5"/>
  <c r="FO54" i="5"/>
  <c r="FN54" i="5"/>
  <c r="AZ62" i="5"/>
  <c r="BH62" i="5"/>
  <c r="CN62" i="5"/>
  <c r="CV62" i="5"/>
  <c r="DL62" i="5"/>
  <c r="C50" i="20"/>
  <c r="C43" i="20"/>
  <c r="C36" i="20"/>
  <c r="DN32" i="5"/>
  <c r="EG32" i="5"/>
  <c r="EM57" i="5"/>
  <c r="FS32" i="5"/>
  <c r="GB57" i="5"/>
  <c r="CC32" i="5"/>
  <c r="AA33" i="5"/>
  <c r="BG33" i="5"/>
  <c r="BW33" i="5"/>
  <c r="CM33" i="5"/>
  <c r="DC33" i="5"/>
  <c r="CE34" i="5"/>
  <c r="CM34" i="5"/>
  <c r="DC34" i="5"/>
  <c r="AD34" i="5"/>
  <c r="BJ34" i="5"/>
  <c r="FG54" i="5"/>
  <c r="EN53" i="5"/>
  <c r="AZ50" i="5"/>
  <c r="BH50" i="5"/>
  <c r="CF57" i="5"/>
  <c r="DL57" i="5"/>
  <c r="T62" i="5"/>
  <c r="BA62" i="5"/>
  <c r="C42" i="20"/>
  <c r="C29" i="20"/>
  <c r="DP50" i="5"/>
  <c r="DM33" i="5"/>
  <c r="DN34" i="5"/>
  <c r="DL35" i="5"/>
  <c r="FH33" i="5"/>
  <c r="FL34" i="5"/>
  <c r="CW33" i="5"/>
  <c r="DL54" i="5"/>
  <c r="DM54" i="5"/>
  <c r="FF53" i="5"/>
  <c r="FE53" i="5"/>
  <c r="BJ62" i="5"/>
  <c r="CH62" i="5"/>
  <c r="CX62" i="5"/>
  <c r="DF62" i="5"/>
  <c r="EL34" i="5"/>
  <c r="ES33" i="5"/>
  <c r="FI50" i="5"/>
  <c r="FF62" i="5"/>
  <c r="EP62" i="5"/>
  <c r="GQ33" i="5"/>
  <c r="R33" i="5"/>
  <c r="T35" i="5"/>
  <c r="P33" i="5"/>
  <c r="H34" i="5"/>
  <c r="DM35" i="5"/>
  <c r="EF35" i="5"/>
  <c r="EJ35" i="5"/>
  <c r="ET32" i="5"/>
  <c r="EV33" i="5"/>
  <c r="FC32" i="5"/>
  <c r="FF33" i="5"/>
  <c r="EZ35" i="5"/>
  <c r="FC35" i="5"/>
  <c r="FI34" i="5"/>
  <c r="GD57" i="5"/>
  <c r="GI35" i="5"/>
  <c r="AU57" i="5"/>
  <c r="CA57" i="5"/>
  <c r="DG57" i="5"/>
  <c r="O62" i="5"/>
  <c r="AG35" i="5"/>
  <c r="AW35" i="5"/>
  <c r="BE35" i="5"/>
  <c r="BM35" i="5"/>
  <c r="CC35" i="5"/>
  <c r="CK35" i="5"/>
  <c r="CS35" i="5"/>
  <c r="DA35" i="5"/>
  <c r="AR35" i="5"/>
  <c r="AZ35" i="5"/>
  <c r="BH35" i="5"/>
  <c r="BP35" i="5"/>
  <c r="CN35" i="5"/>
  <c r="CV35" i="5"/>
  <c r="GF62" i="5"/>
  <c r="P35" i="5"/>
  <c r="K32" i="5"/>
  <c r="N34" i="5"/>
  <c r="DY57" i="5"/>
  <c r="EI33" i="5"/>
  <c r="EB35" i="5"/>
  <c r="EG34" i="5"/>
  <c r="EL32" i="5"/>
  <c r="EK35" i="5"/>
  <c r="EN35" i="5"/>
  <c r="EZ34" i="5"/>
  <c r="FL57" i="5"/>
  <c r="FO57" i="5"/>
  <c r="FT62" i="5"/>
  <c r="FY57" i="5"/>
  <c r="FR35" i="5"/>
  <c r="GE57" i="5"/>
  <c r="GH50" i="5"/>
  <c r="GE33" i="5"/>
  <c r="FI62" i="5"/>
  <c r="EK62" i="5"/>
  <c r="EC62" i="5"/>
  <c r="GJ35" i="5"/>
  <c r="DR57" i="5"/>
  <c r="DN33" i="5"/>
  <c r="DK35" i="5"/>
  <c r="DN35" i="5"/>
  <c r="DY32" i="5"/>
  <c r="ED34" i="5"/>
  <c r="EK33" i="5"/>
  <c r="EN33" i="5"/>
  <c r="EP34" i="5"/>
  <c r="FD33" i="5"/>
  <c r="FK50" i="5"/>
  <c r="FY50" i="5"/>
  <c r="GA62" i="5"/>
  <c r="FS34" i="5"/>
  <c r="GF34" i="5"/>
  <c r="FP62" i="5"/>
  <c r="FH62" i="5"/>
  <c r="GF54" i="5"/>
  <c r="GN54" i="5"/>
  <c r="GF53" i="5"/>
  <c r="GR50" i="5"/>
  <c r="C35" i="5"/>
  <c r="M35" i="5"/>
  <c r="I35" i="5"/>
  <c r="L33" i="5"/>
  <c r="DQ57" i="5"/>
  <c r="DJ35" i="5"/>
  <c r="DS34" i="5"/>
  <c r="EE57" i="5"/>
  <c r="EF34" i="5"/>
  <c r="EN50" i="5"/>
  <c r="EK32" i="5"/>
  <c r="EX57" i="5"/>
  <c r="ER34" i="5"/>
  <c r="FA50" i="5"/>
  <c r="EV34" i="5"/>
  <c r="FG57" i="5"/>
  <c r="EW35" i="5"/>
  <c r="FJ62" i="5"/>
  <c r="FF34" i="5"/>
  <c r="FR32" i="5"/>
  <c r="FX57" i="5"/>
  <c r="FP34" i="5"/>
  <c r="FT35" i="5"/>
  <c r="GF50" i="5"/>
  <c r="FU57" i="5"/>
  <c r="W33" i="5"/>
  <c r="BK33" i="5"/>
  <c r="CQ32" i="5"/>
  <c r="AF34" i="5"/>
  <c r="CB34" i="5"/>
  <c r="AJ62" i="5"/>
  <c r="GP62" i="5"/>
  <c r="C61" i="20"/>
  <c r="FJ57" i="5"/>
  <c r="FB34" i="5"/>
  <c r="FZ34" i="5"/>
  <c r="GI50" i="5"/>
  <c r="FC50" i="5"/>
  <c r="FB50" i="5"/>
  <c r="C56" i="20"/>
  <c r="FK57" i="5"/>
  <c r="GE32" i="5"/>
  <c r="AM32" i="5"/>
  <c r="BS33" i="5"/>
  <c r="DG32" i="5"/>
  <c r="DA33" i="5"/>
  <c r="E32" i="5"/>
  <c r="AN33" i="5"/>
  <c r="AN32" i="5"/>
  <c r="EA54" i="5"/>
  <c r="H53" i="5"/>
  <c r="Q53" i="5"/>
  <c r="Y53" i="5"/>
  <c r="AV53" i="5"/>
  <c r="BL53" i="5"/>
  <c r="BT53" i="5"/>
  <c r="CB53" i="5"/>
  <c r="CK53" i="5"/>
  <c r="CS53" i="5"/>
  <c r="DH53" i="5"/>
  <c r="DQ53" i="5"/>
  <c r="DX53" i="5"/>
  <c r="EO53" i="5"/>
  <c r="H50" i="5"/>
  <c r="AJ50" i="5"/>
  <c r="AR50" i="5"/>
  <c r="BA50" i="5"/>
  <c r="BY50" i="5"/>
  <c r="CV50" i="5"/>
  <c r="I57" i="5"/>
  <c r="AB57" i="5"/>
  <c r="BP57" i="5"/>
  <c r="BX57" i="5"/>
  <c r="CN57" i="5"/>
  <c r="DD57" i="5"/>
  <c r="AS62" i="5"/>
  <c r="BY62" i="5"/>
  <c r="GG54" i="5"/>
  <c r="GH54" i="5"/>
  <c r="GP54" i="5"/>
  <c r="GO54" i="5"/>
  <c r="GH53" i="5"/>
  <c r="GG53" i="5"/>
  <c r="GK50" i="5"/>
  <c r="GL50" i="5"/>
  <c r="GS50" i="5"/>
  <c r="GT50" i="5"/>
  <c r="C67" i="20"/>
  <c r="C60" i="20"/>
  <c r="ED32" i="5"/>
  <c r="ED33" i="5"/>
  <c r="DW35" i="5"/>
  <c r="EB34" i="5"/>
  <c r="ES35" i="5"/>
  <c r="FG35" i="5"/>
  <c r="FI32" i="5"/>
  <c r="GG34" i="5"/>
  <c r="GG33" i="5"/>
  <c r="C62" i="20"/>
  <c r="EO32" i="5"/>
  <c r="GG35" i="5"/>
  <c r="AU32" i="5"/>
  <c r="CA32" i="5"/>
  <c r="CY33" i="5"/>
  <c r="BI32" i="5"/>
  <c r="AF33" i="5"/>
  <c r="AW33" i="5"/>
  <c r="BM32" i="5"/>
  <c r="DI32" i="5"/>
  <c r="J33" i="5"/>
  <c r="BA33" i="5"/>
  <c r="CG33" i="5"/>
  <c r="DN62" i="5"/>
  <c r="GN32" i="5"/>
  <c r="GN33" i="5"/>
  <c r="DS32" i="5"/>
  <c r="DS33" i="5"/>
  <c r="EJ57" i="5"/>
  <c r="EZ33" i="5"/>
  <c r="EZ32" i="5"/>
  <c r="FO34" i="5"/>
  <c r="C21" i="20"/>
  <c r="Q50" i="5"/>
  <c r="EL50" i="5"/>
  <c r="EM50" i="5"/>
  <c r="EV62" i="5"/>
  <c r="EH35" i="5"/>
  <c r="GD33" i="5"/>
  <c r="AC33" i="5"/>
  <c r="D32" i="5"/>
  <c r="AE33" i="5"/>
  <c r="BC33" i="5"/>
  <c r="CI32" i="5"/>
  <c r="EE62" i="5"/>
  <c r="AV32" i="5"/>
  <c r="BE33" i="5"/>
  <c r="BU33" i="5"/>
  <c r="CK33" i="5"/>
  <c r="AS33" i="5"/>
  <c r="CO33" i="5"/>
  <c r="DH33" i="5"/>
  <c r="DB54" i="5"/>
  <c r="CW54" i="5"/>
  <c r="FD53" i="5"/>
  <c r="G33" i="5"/>
  <c r="AH33" i="5"/>
  <c r="AX32" i="5"/>
  <c r="CD33" i="5"/>
  <c r="CL33" i="5"/>
  <c r="CL32" i="5"/>
  <c r="CT32" i="5"/>
  <c r="CT33" i="5"/>
  <c r="BZ33" i="5"/>
  <c r="AQ34" i="5"/>
  <c r="AY34" i="5"/>
  <c r="BG34" i="5"/>
  <c r="AS54" i="5"/>
  <c r="BJ54" i="5"/>
  <c r="BI54" i="5"/>
  <c r="BY54" i="5"/>
  <c r="DE54" i="5"/>
  <c r="EK54" i="5"/>
  <c r="EL54" i="5"/>
  <c r="FQ54" i="5"/>
  <c r="R53" i="5"/>
  <c r="AX53" i="5"/>
  <c r="BF53" i="5"/>
  <c r="BV53" i="5"/>
  <c r="CD53" i="5"/>
  <c r="CD63" i="5" s="1"/>
  <c r="CL53" i="5"/>
  <c r="DR53" i="5"/>
  <c r="EH53" i="5"/>
  <c r="FV53" i="5"/>
  <c r="BJ57" i="5"/>
  <c r="GO57" i="5"/>
  <c r="GO62" i="5"/>
  <c r="S35" i="5"/>
  <c r="T34" i="5"/>
  <c r="DQ50" i="5"/>
  <c r="DR50" i="5"/>
  <c r="DP34" i="5"/>
  <c r="FC57" i="5"/>
  <c r="FN34" i="5"/>
  <c r="FW57" i="5"/>
  <c r="P34" i="5"/>
  <c r="M32" i="5"/>
  <c r="GJ57" i="5"/>
  <c r="DU50" i="5"/>
  <c r="DZ57" i="5"/>
  <c r="DZ50" i="5"/>
  <c r="DV34" i="5"/>
  <c r="EL57" i="5"/>
  <c r="EH33" i="5"/>
  <c r="EO33" i="5"/>
  <c r="EP32" i="5"/>
  <c r="FL50" i="5"/>
  <c r="FU32" i="5"/>
  <c r="GA57" i="5"/>
  <c r="GD34" i="5"/>
  <c r="GG32" i="5"/>
  <c r="T50" i="5"/>
  <c r="AD50" i="5"/>
  <c r="AT50" i="5"/>
  <c r="BR50" i="5"/>
  <c r="DN50" i="5"/>
  <c r="K57" i="5"/>
  <c r="U57" i="5"/>
  <c r="BB57" i="5"/>
  <c r="BR57" i="5"/>
  <c r="BZ57" i="5"/>
  <c r="CH57" i="5"/>
  <c r="CP57" i="5"/>
  <c r="DN57" i="5"/>
  <c r="D62" i="5"/>
  <c r="L62" i="5"/>
  <c r="W62" i="5"/>
  <c r="CY62" i="5"/>
  <c r="FK62" i="5"/>
  <c r="G34" i="5"/>
  <c r="DQ32" i="5"/>
  <c r="DS35" i="5"/>
  <c r="DX34" i="5"/>
  <c r="DV35" i="5"/>
  <c r="FL32" i="5"/>
  <c r="AE50" i="5"/>
  <c r="DE32" i="5"/>
  <c r="GE54" i="5"/>
  <c r="GM54" i="5"/>
  <c r="GV54" i="5"/>
  <c r="GU54" i="5"/>
  <c r="GN53" i="5"/>
  <c r="GQ50" i="5"/>
  <c r="EF57" i="5"/>
  <c r="EP57" i="5"/>
  <c r="EN34" i="5"/>
  <c r="FA34" i="5"/>
  <c r="GB50" i="5"/>
  <c r="I32" i="5"/>
  <c r="AB32" i="5"/>
  <c r="AJ32" i="5"/>
  <c r="AR33" i="5"/>
  <c r="AZ32" i="5"/>
  <c r="BH32" i="5"/>
  <c r="BP32" i="5"/>
  <c r="CF32" i="5"/>
  <c r="CN33" i="5"/>
  <c r="CV32" i="5"/>
  <c r="DD33" i="5"/>
  <c r="C32" i="5"/>
  <c r="Q32" i="5"/>
  <c r="AD32" i="5"/>
  <c r="AL32" i="5"/>
  <c r="AT32" i="5"/>
  <c r="BB32" i="5"/>
  <c r="BR32" i="5"/>
  <c r="BZ32" i="5"/>
  <c r="CH32" i="5"/>
  <c r="CP32" i="5"/>
  <c r="CX32" i="5"/>
  <c r="DF32" i="5"/>
  <c r="BD33" i="5"/>
  <c r="BT33" i="5"/>
  <c r="CZ33" i="5"/>
  <c r="AM34" i="5"/>
  <c r="CQ34" i="5"/>
  <c r="DP57" i="5"/>
  <c r="DO32" i="5"/>
  <c r="DQ35" i="5"/>
  <c r="DR35" i="5"/>
  <c r="EW50" i="5"/>
  <c r="EZ57" i="5"/>
  <c r="FB33" i="5"/>
  <c r="FB32" i="5"/>
  <c r="FU33" i="5"/>
  <c r="FN35" i="5"/>
  <c r="EO62" i="5"/>
  <c r="V35" i="5"/>
  <c r="T32" i="5"/>
  <c r="E35" i="5"/>
  <c r="L34" i="5"/>
  <c r="O34" i="5"/>
  <c r="DV57" i="5"/>
  <c r="DO35" i="5"/>
  <c r="DW34" i="5"/>
  <c r="DU35" i="5"/>
  <c r="EH32" i="5"/>
  <c r="EO57" i="5"/>
  <c r="ES32" i="5"/>
  <c r="EY50" i="5"/>
  <c r="ET34" i="5"/>
  <c r="EY34" i="5"/>
  <c r="FG32" i="5"/>
  <c r="FM35" i="5"/>
  <c r="FR34" i="5"/>
  <c r="FZ50" i="5"/>
  <c r="FW32" i="5"/>
  <c r="FW35" i="5"/>
  <c r="GC35" i="5"/>
  <c r="GI34" i="5"/>
  <c r="GF32" i="5"/>
  <c r="FY53" i="5"/>
  <c r="AO62" i="5"/>
  <c r="FB62" i="5"/>
  <c r="GV35" i="5"/>
  <c r="GT62" i="5"/>
  <c r="GH62" i="5"/>
  <c r="S34" i="5"/>
  <c r="EQ34" i="5"/>
  <c r="FJ34" i="5"/>
  <c r="FW34" i="5"/>
  <c r="CJ34" i="5"/>
  <c r="CC50" i="5"/>
  <c r="DA50" i="5"/>
  <c r="Q57" i="5"/>
  <c r="CD57" i="5"/>
  <c r="CT57" i="5"/>
  <c r="E115" i="5"/>
  <c r="J62" i="5"/>
  <c r="GQ62" i="5"/>
  <c r="Q35" i="5"/>
  <c r="D35" i="5"/>
  <c r="DD35" i="5"/>
  <c r="DT57" i="5"/>
  <c r="DU57" i="5"/>
  <c r="EB57" i="5"/>
  <c r="EA33" i="5"/>
  <c r="EG50" i="5"/>
  <c r="EF32" i="5"/>
  <c r="EN57" i="5"/>
  <c r="EJ34" i="5"/>
  <c r="EQ35" i="5"/>
  <c r="FE57" i="5"/>
  <c r="EW34" i="5"/>
  <c r="EX35" i="5"/>
  <c r="EY35" i="5"/>
  <c r="FD34" i="5"/>
  <c r="FP57" i="5"/>
  <c r="FH34" i="5"/>
  <c r="FQ50" i="5"/>
  <c r="FN33" i="5"/>
  <c r="FR33" i="5"/>
  <c r="FK35" i="5"/>
  <c r="FV33" i="5"/>
  <c r="GG57" i="5"/>
  <c r="GB33" i="5"/>
  <c r="GC34" i="5"/>
  <c r="GI33" i="5"/>
  <c r="GK35" i="5"/>
  <c r="GT53" i="5"/>
  <c r="GQ57" i="5"/>
  <c r="R34" i="5"/>
  <c r="P62" i="5"/>
  <c r="K34" i="5"/>
  <c r="DH34" i="5"/>
  <c r="EA57" i="5"/>
  <c r="DZ32" i="5"/>
  <c r="DT35" i="5"/>
  <c r="EC35" i="5"/>
  <c r="EU50" i="5"/>
  <c r="EV32" i="5"/>
  <c r="EW32" i="5"/>
  <c r="FD57" i="5"/>
  <c r="FD50" i="5"/>
  <c r="FA33" i="5"/>
  <c r="FN32" i="5"/>
  <c r="FV32" i="5"/>
  <c r="GE50" i="5"/>
  <c r="GC33" i="5"/>
  <c r="GH35" i="5"/>
  <c r="GA35" i="5"/>
  <c r="GH34" i="5"/>
  <c r="GU33" i="5"/>
  <c r="GU32" i="5"/>
  <c r="GP32" i="5"/>
  <c r="GP33" i="5"/>
  <c r="AG53" i="5"/>
  <c r="AF53" i="5"/>
  <c r="AN53" i="5"/>
  <c r="AO53" i="5"/>
  <c r="BE53" i="5"/>
  <c r="BD53" i="5"/>
  <c r="CZ53" i="5"/>
  <c r="DA53" i="5"/>
  <c r="C49" i="20"/>
  <c r="DD32" i="5"/>
  <c r="D33" i="5"/>
  <c r="AE32" i="5"/>
  <c r="AB33" i="5"/>
  <c r="BR33" i="5"/>
  <c r="BK32" i="5"/>
  <c r="AT33" i="5"/>
  <c r="P53" i="5"/>
  <c r="BM54" i="5"/>
  <c r="BD54" i="5"/>
  <c r="BM53" i="5"/>
  <c r="CD50" i="5"/>
  <c r="GO32" i="5"/>
  <c r="GO33" i="5"/>
  <c r="GL54" i="5"/>
  <c r="GK54" i="5"/>
  <c r="GD53" i="5"/>
  <c r="GC53" i="5"/>
  <c r="GL53" i="5"/>
  <c r="GK53" i="5"/>
  <c r="GO50" i="5"/>
  <c r="GP50" i="5"/>
  <c r="G35" i="5"/>
  <c r="C69" i="20"/>
  <c r="C48" i="20"/>
  <c r="C28" i="20"/>
  <c r="Z62" i="5"/>
  <c r="AP62" i="5"/>
  <c r="BN62" i="5"/>
  <c r="AM33" i="5"/>
  <c r="CC33" i="5"/>
  <c r="F32" i="5"/>
  <c r="F33" i="5"/>
  <c r="AG33" i="5"/>
  <c r="AW32" i="5"/>
  <c r="CS32" i="5"/>
  <c r="CS33" i="5"/>
  <c r="DI33" i="5"/>
  <c r="V53" i="5"/>
  <c r="U53" i="5"/>
  <c r="BB53" i="5"/>
  <c r="BA53" i="5"/>
  <c r="BR53" i="5"/>
  <c r="BQ53" i="5"/>
  <c r="FI53" i="5"/>
  <c r="FJ53" i="5"/>
  <c r="E50" i="5"/>
  <c r="D50" i="5"/>
  <c r="Q54" i="5"/>
  <c r="BS32" i="5"/>
  <c r="AW53" i="5"/>
  <c r="CY32" i="5"/>
  <c r="AJ33" i="5"/>
  <c r="CV33" i="5"/>
  <c r="BP33" i="5"/>
  <c r="DA54" i="5"/>
  <c r="CR54" i="5"/>
  <c r="CA33" i="5"/>
  <c r="BC32" i="5"/>
  <c r="I53" i="5"/>
  <c r="FR53" i="5"/>
  <c r="Z32" i="5"/>
  <c r="Z33" i="5"/>
  <c r="BV32" i="5"/>
  <c r="BV33" i="5"/>
  <c r="DB32" i="5"/>
  <c r="DB33" i="5"/>
  <c r="Q33" i="5"/>
  <c r="E34" i="5"/>
  <c r="BA34" i="5"/>
  <c r="BD34" i="5"/>
  <c r="BL34" i="5"/>
  <c r="BT34" i="5"/>
  <c r="CR34" i="5"/>
  <c r="GS53" i="5"/>
  <c r="EP50" i="5"/>
  <c r="GK33" i="5"/>
  <c r="EJ32" i="5"/>
  <c r="EJ33" i="5"/>
  <c r="AD33" i="5"/>
  <c r="AO33" i="5"/>
  <c r="AO32" i="5"/>
  <c r="DA32" i="5"/>
  <c r="DX54" i="5"/>
  <c r="DY54" i="5"/>
  <c r="FD54" i="5"/>
  <c r="FE54" i="5"/>
  <c r="N53" i="5"/>
  <c r="M53" i="5"/>
  <c r="AC53" i="5"/>
  <c r="AD53" i="5"/>
  <c r="BI53" i="5"/>
  <c r="BJ53" i="5"/>
  <c r="CW53" i="5"/>
  <c r="CX53" i="5"/>
  <c r="AW54" i="5"/>
  <c r="BE50" i="5"/>
  <c r="ET53" i="5"/>
  <c r="BM50" i="5"/>
  <c r="W32" i="5"/>
  <c r="EL53" i="5"/>
  <c r="AH50" i="5"/>
  <c r="AG32" i="5"/>
  <c r="AY54" i="5"/>
  <c r="AX54" i="5"/>
  <c r="CL54" i="5"/>
  <c r="CM54" i="5"/>
  <c r="EI54" i="5"/>
  <c r="EH54" i="5"/>
  <c r="DZ34" i="5"/>
  <c r="CT62" i="5"/>
  <c r="DB62" i="5"/>
  <c r="GA54" i="5"/>
  <c r="GB54" i="5"/>
  <c r="GI54" i="5"/>
  <c r="GJ54" i="5"/>
  <c r="GR53" i="5"/>
  <c r="GQ53" i="5"/>
  <c r="FO32" i="5"/>
  <c r="FO33" i="5"/>
  <c r="S53" i="5"/>
  <c r="FN53" i="5"/>
  <c r="CC54" i="5"/>
  <c r="GL57" i="5"/>
  <c r="GL62" i="5"/>
  <c r="C5" i="20"/>
  <c r="DU33" i="5"/>
  <c r="DW33" i="5"/>
  <c r="DW32" i="5"/>
  <c r="EQ50" i="5"/>
  <c r="BJ33" i="5"/>
  <c r="AN34" i="5"/>
  <c r="CI62" i="5"/>
  <c r="V33" i="5"/>
  <c r="V32" i="5"/>
  <c r="AL33" i="5"/>
  <c r="CH33" i="5"/>
  <c r="BY34" i="5"/>
  <c r="CO34" i="5"/>
  <c r="X34" i="5"/>
  <c r="CQ62" i="5"/>
  <c r="DG62" i="5"/>
  <c r="GS35" i="5"/>
  <c r="K53" i="5"/>
  <c r="AI53" i="5"/>
  <c r="DS53" i="5"/>
  <c r="EQ53" i="5"/>
  <c r="O57" i="5"/>
  <c r="FC33" i="5"/>
  <c r="FH32" i="5"/>
  <c r="BS34" i="5"/>
  <c r="CA34" i="5"/>
  <c r="AW62" i="5"/>
  <c r="CS62" i="5"/>
  <c r="DX62" i="5"/>
  <c r="GT57" i="5"/>
  <c r="V50" i="5"/>
  <c r="U50" i="5"/>
  <c r="U32" i="5"/>
  <c r="U33" i="5"/>
  <c r="M33" i="5"/>
  <c r="ER32" i="5"/>
  <c r="ER33" i="5"/>
  <c r="EX33" i="5"/>
  <c r="EX32" i="5"/>
  <c r="BG53" i="5"/>
  <c r="BW53" i="5"/>
  <c r="CE53" i="5"/>
  <c r="EI53" i="5"/>
  <c r="EY53" i="5"/>
  <c r="BK50" i="5"/>
  <c r="AM57" i="5"/>
  <c r="BC57" i="5"/>
  <c r="BK57" i="5"/>
  <c r="CY57" i="5"/>
  <c r="DO57" i="5"/>
  <c r="X62" i="5"/>
  <c r="AF62" i="5"/>
  <c r="AK35" i="5"/>
  <c r="CG35" i="5"/>
  <c r="CO35" i="5"/>
  <c r="CW35" i="5"/>
  <c r="I34" i="5"/>
  <c r="C68" i="20"/>
  <c r="DL32" i="5"/>
  <c r="EE33" i="5"/>
  <c r="EE32" i="5"/>
  <c r="GD35" i="5"/>
  <c r="FZ35" i="5"/>
  <c r="DE62" i="5"/>
  <c r="EJ62" i="5"/>
  <c r="AP35" i="5"/>
  <c r="GL33" i="5"/>
  <c r="DM34" i="5"/>
  <c r="DW50" i="5"/>
  <c r="DV50" i="5"/>
  <c r="DT32" i="5"/>
  <c r="DT33" i="5"/>
  <c r="DY33" i="5"/>
  <c r="DZ33" i="5"/>
  <c r="G50" i="5"/>
  <c r="GV53" i="5"/>
  <c r="GU53" i="5"/>
  <c r="T33" i="5"/>
  <c r="C64" i="20"/>
  <c r="GJ50" i="5"/>
  <c r="DQ33" i="5"/>
  <c r="DX33" i="5"/>
  <c r="ET33" i="5"/>
  <c r="GQ35" i="5"/>
  <c r="GV50" i="5"/>
  <c r="GM62" i="5"/>
  <c r="V57" i="5"/>
  <c r="P57" i="5"/>
  <c r="N33" i="5"/>
  <c r="N32" i="5"/>
  <c r="DS50" i="5"/>
  <c r="DQ34" i="5"/>
  <c r="EH34" i="5"/>
  <c r="EI34" i="5"/>
  <c r="EQ32" i="5"/>
  <c r="FG50" i="5"/>
  <c r="FH50" i="5"/>
  <c r="FF35" i="5"/>
  <c r="FV34" i="5"/>
  <c r="GA32" i="5"/>
  <c r="GU35" i="5"/>
  <c r="GM57" i="5"/>
  <c r="U35" i="5"/>
  <c r="V34" i="5"/>
  <c r="M34" i="5"/>
  <c r="EH50" i="5"/>
  <c r="ES57" i="5"/>
  <c r="ET35" i="5"/>
  <c r="FL33" i="5"/>
  <c r="R32" i="5"/>
  <c r="Q34" i="5"/>
  <c r="S32" i="5"/>
  <c r="O32" i="5"/>
  <c r="DR34" i="5"/>
  <c r="EB50" i="5"/>
  <c r="EC50" i="5"/>
  <c r="DY34" i="5"/>
  <c r="ER57" i="5"/>
  <c r="EQ33" i="5"/>
  <c r="EM35" i="5"/>
  <c r="FQ34" i="5"/>
  <c r="GA33" i="5"/>
  <c r="FY35" i="5"/>
  <c r="DF35" i="5"/>
  <c r="DG35" i="5"/>
  <c r="DO33" i="5"/>
  <c r="DR33" i="5"/>
  <c r="DO34" i="5"/>
  <c r="EB33" i="5"/>
  <c r="EI50" i="5"/>
  <c r="EK57" i="5"/>
  <c r="EI32" i="5"/>
  <c r="ER50" i="5"/>
  <c r="ET50" i="5"/>
  <c r="EZ50" i="5"/>
  <c r="FM34" i="5"/>
  <c r="FV57" i="5"/>
  <c r="FW50" i="5"/>
  <c r="FX50" i="5"/>
  <c r="GA50" i="5"/>
  <c r="FW33" i="5"/>
  <c r="GC50" i="5"/>
  <c r="FZ32" i="5"/>
  <c r="GB32" i="5"/>
  <c r="GA34" i="5"/>
  <c r="GH32" i="5"/>
  <c r="EY32" i="5"/>
  <c r="EY33" i="5"/>
  <c r="FK34" i="5"/>
  <c r="GH33" i="5"/>
  <c r="EA50" i="5"/>
  <c r="EC57" i="5"/>
  <c r="EA32" i="5"/>
  <c r="EJ50" i="5"/>
  <c r="ED35" i="5"/>
  <c r="EE35" i="5"/>
  <c r="EM33" i="5"/>
  <c r="EP33" i="5"/>
  <c r="EM34" i="5"/>
  <c r="EU33" i="5"/>
  <c r="EX34" i="5"/>
  <c r="FI57" i="5"/>
  <c r="FS33" i="5"/>
  <c r="GH57" i="5"/>
  <c r="DI34" i="5"/>
  <c r="DJ34" i="5"/>
  <c r="EG33" i="5"/>
  <c r="EO34" i="5"/>
  <c r="FF50" i="5"/>
  <c r="FM33" i="5"/>
  <c r="FT32" i="5"/>
  <c r="FT33" i="5"/>
  <c r="GF33" i="5"/>
  <c r="FE33" i="5"/>
  <c r="FC34" i="5"/>
  <c r="FE34" i="5"/>
  <c r="FN57" i="5"/>
  <c r="FM32" i="5"/>
  <c r="FU50" i="5"/>
  <c r="FP35" i="5"/>
  <c r="GD32" i="5"/>
  <c r="EW33" i="5"/>
  <c r="EU34" i="5"/>
  <c r="FF57" i="5"/>
  <c r="FE32" i="5"/>
  <c r="FM50" i="5"/>
  <c r="FJ33" i="5"/>
  <c r="FH35" i="5"/>
  <c r="GB35" i="5"/>
  <c r="FH57" i="5"/>
  <c r="FK33" i="5"/>
  <c r="FO50" i="5"/>
  <c r="FJ35" i="5"/>
  <c r="GG50" i="5"/>
  <c r="FY34" i="5"/>
  <c r="GV45" i="5"/>
  <c r="GV46" i="5" s="1"/>
  <c r="GV47" i="5" s="1"/>
  <c r="D45" i="5"/>
  <c r="D46" i="5" s="1"/>
  <c r="D47" i="5" s="1"/>
  <c r="E45" i="5"/>
  <c r="E46" i="5" s="1"/>
  <c r="E47" i="5" s="1"/>
  <c r="C45" i="5"/>
  <c r="C46" i="5" s="1"/>
  <c r="C47" i="5" s="1"/>
  <c r="C51" i="5" s="1"/>
  <c r="C52" i="5" s="1"/>
  <c r="GT45" i="5"/>
  <c r="GT46" i="5" s="1"/>
  <c r="GT47" i="5" s="1"/>
  <c r="GU45" i="5"/>
  <c r="GU46" i="5" s="1"/>
  <c r="GU47" i="5" s="1"/>
  <c r="GO40" i="5"/>
  <c r="GO38" i="5"/>
  <c r="GO39" i="5"/>
  <c r="GV40" i="5"/>
  <c r="GU40" i="5"/>
  <c r="FE41" i="5"/>
  <c r="CD64" i="5" l="1"/>
  <c r="FV63" i="5"/>
  <c r="FA64" i="5"/>
  <c r="BT64" i="5"/>
  <c r="FM63" i="5"/>
  <c r="AV64" i="5"/>
  <c r="FF63" i="5"/>
  <c r="FM64" i="5"/>
  <c r="J63" i="5"/>
  <c r="BR64" i="5"/>
  <c r="D63" i="5"/>
  <c r="CS64" i="5"/>
  <c r="AV63" i="5"/>
  <c r="CV64" i="5"/>
  <c r="FZ63" i="5"/>
  <c r="O64" i="5"/>
  <c r="ER64" i="5"/>
  <c r="GH64" i="5"/>
  <c r="BZ64" i="5"/>
  <c r="DP64" i="5"/>
  <c r="AE64" i="5"/>
  <c r="FP63" i="5"/>
  <c r="BE64" i="5"/>
  <c r="FY64" i="5"/>
  <c r="DL64" i="5"/>
  <c r="DI64" i="5"/>
  <c r="FX63" i="5"/>
  <c r="EM64" i="5"/>
  <c r="AC63" i="5"/>
  <c r="BJ64" i="5"/>
  <c r="DP63" i="5"/>
  <c r="DW63" i="5"/>
  <c r="I64" i="5"/>
  <c r="CS63" i="5"/>
  <c r="DV64" i="5"/>
  <c r="BQ64" i="5"/>
  <c r="O63" i="5"/>
  <c r="DW64" i="5"/>
  <c r="GH63" i="5"/>
  <c r="EH63" i="5"/>
  <c r="EH64" i="5"/>
  <c r="CM63" i="5"/>
  <c r="FF64" i="5"/>
  <c r="AJ64" i="5"/>
  <c r="U64" i="5"/>
  <c r="FI64" i="5"/>
  <c r="FR64" i="5"/>
  <c r="DL63" i="5"/>
  <c r="CK64" i="5"/>
  <c r="EZ63" i="5"/>
  <c r="DX63" i="5"/>
  <c r="EY63" i="5"/>
  <c r="CC64" i="5"/>
  <c r="EI63" i="5"/>
  <c r="ER63" i="5"/>
  <c r="EN63" i="5"/>
  <c r="DJ63" i="5"/>
  <c r="BJ63" i="5"/>
  <c r="FL63" i="5"/>
  <c r="CI64" i="5"/>
  <c r="EN64" i="5"/>
  <c r="FX64" i="5"/>
  <c r="FP64" i="5"/>
  <c r="AF63" i="5"/>
  <c r="FH64" i="5"/>
  <c r="EU64" i="5"/>
  <c r="AR64" i="5"/>
  <c r="DN63" i="5"/>
  <c r="EY64" i="5"/>
  <c r="EZ64" i="5"/>
  <c r="BK63" i="5"/>
  <c r="CX64" i="5"/>
  <c r="FY63" i="5"/>
  <c r="BA64" i="5"/>
  <c r="EE63" i="5"/>
  <c r="EC64" i="5"/>
  <c r="BN63" i="5"/>
  <c r="AU64" i="5"/>
  <c r="DT63" i="5"/>
  <c r="BL63" i="5"/>
  <c r="EB64" i="5"/>
  <c r="EB63" i="5"/>
  <c r="AS63" i="5"/>
  <c r="DT64" i="5"/>
  <c r="CX63" i="5"/>
  <c r="BD63" i="5"/>
  <c r="AU63" i="5"/>
  <c r="CV63" i="5"/>
  <c r="FH63" i="5"/>
  <c r="BD64" i="5"/>
  <c r="BS63" i="5"/>
  <c r="EE64" i="5"/>
  <c r="BS64" i="5"/>
  <c r="AN64" i="5"/>
  <c r="T64" i="5"/>
  <c r="GF64" i="5"/>
  <c r="AO64" i="5"/>
  <c r="BW64" i="5"/>
  <c r="BC64" i="5"/>
  <c r="FW63" i="5"/>
  <c r="K64" i="5"/>
  <c r="AS64" i="5"/>
  <c r="CM64" i="5"/>
  <c r="DX64" i="5"/>
  <c r="EA63" i="5"/>
  <c r="BL64" i="5"/>
  <c r="CA64" i="5"/>
  <c r="AD63" i="5"/>
  <c r="AN63" i="5"/>
  <c r="GF63" i="5"/>
  <c r="CA63" i="5"/>
  <c r="AB64" i="5"/>
  <c r="GV64" i="5"/>
  <c r="DS63" i="5"/>
  <c r="CB64" i="5"/>
  <c r="CQ64" i="5"/>
  <c r="EI64" i="5"/>
  <c r="M64" i="5"/>
  <c r="BY64" i="5"/>
  <c r="FD63" i="5"/>
  <c r="BB64" i="5"/>
  <c r="CO64" i="5"/>
  <c r="AE63" i="5"/>
  <c r="BC63" i="5"/>
  <c r="FZ64" i="5"/>
  <c r="BV64" i="5"/>
  <c r="CH64" i="5"/>
  <c r="BY63" i="5"/>
  <c r="BF64" i="5"/>
  <c r="G63" i="5"/>
  <c r="DA64" i="5"/>
  <c r="FO64" i="5"/>
  <c r="AI63" i="5"/>
  <c r="EG64" i="5"/>
  <c r="FT64" i="5"/>
  <c r="D64" i="5"/>
  <c r="GA64" i="5"/>
  <c r="GQ63" i="5"/>
  <c r="GT68" i="5" s="1"/>
  <c r="CZ64" i="5"/>
  <c r="P64" i="5"/>
  <c r="EQ64" i="5"/>
  <c r="FB63" i="5"/>
  <c r="CQ63" i="5"/>
  <c r="DA63" i="5"/>
  <c r="ED63" i="5"/>
  <c r="FG63" i="5"/>
  <c r="AL63" i="5"/>
  <c r="AC64" i="5"/>
  <c r="FT63" i="5"/>
  <c r="BH63" i="5"/>
  <c r="EG63" i="5"/>
  <c r="AD64" i="5"/>
  <c r="R64" i="5"/>
  <c r="EO64" i="5"/>
  <c r="CP64" i="5"/>
  <c r="DS64" i="5"/>
  <c r="AW64" i="5"/>
  <c r="N63" i="5"/>
  <c r="V63" i="5"/>
  <c r="DI63" i="5"/>
  <c r="DO64" i="5"/>
  <c r="FJ64" i="5"/>
  <c r="ES63" i="5"/>
  <c r="DZ63" i="5"/>
  <c r="BX63" i="5"/>
  <c r="FB64" i="5"/>
  <c r="FD64" i="5"/>
  <c r="FQ63" i="5"/>
  <c r="FK64" i="5"/>
  <c r="BU64" i="5"/>
  <c r="CP63" i="5"/>
  <c r="CH63" i="5"/>
  <c r="BP64" i="5"/>
  <c r="FW64" i="5"/>
  <c r="EJ63" i="5"/>
  <c r="AZ63" i="5"/>
  <c r="EX63" i="5"/>
  <c r="FN63" i="5"/>
  <c r="AM64" i="5"/>
  <c r="BI63" i="5"/>
  <c r="AW63" i="5"/>
  <c r="BR63" i="5"/>
  <c r="FN64" i="5"/>
  <c r="ES64" i="5"/>
  <c r="AB63" i="5"/>
  <c r="DU64" i="5"/>
  <c r="FR63" i="5"/>
  <c r="V64" i="5"/>
  <c r="BU63" i="5"/>
  <c r="CY64" i="5"/>
  <c r="G64" i="5"/>
  <c r="T63" i="5"/>
  <c r="AO63" i="5"/>
  <c r="BV63" i="5"/>
  <c r="I63" i="5"/>
  <c r="DN64" i="5"/>
  <c r="J64" i="5"/>
  <c r="CN64" i="5"/>
  <c r="CN63" i="5"/>
  <c r="FS63" i="5"/>
  <c r="S63" i="5"/>
  <c r="GL63" i="5"/>
  <c r="GE64" i="5"/>
  <c r="GB63" i="5"/>
  <c r="FU64" i="5"/>
  <c r="FL64" i="5"/>
  <c r="GA63" i="5"/>
  <c r="BP63" i="5"/>
  <c r="AH64" i="5"/>
  <c r="CG63" i="5"/>
  <c r="FO63" i="5"/>
  <c r="S64" i="5"/>
  <c r="CF63" i="5"/>
  <c r="BK64" i="5"/>
  <c r="BX64" i="5"/>
  <c r="GD63" i="5"/>
  <c r="DE64" i="5"/>
  <c r="DB64" i="5"/>
  <c r="DQ63" i="5"/>
  <c r="DQ64" i="5"/>
  <c r="DB63" i="5"/>
  <c r="EM63" i="5"/>
  <c r="FS64" i="5"/>
  <c r="BF63" i="5"/>
  <c r="BM63" i="5"/>
  <c r="GV63" i="5"/>
  <c r="U63" i="5"/>
  <c r="CZ63" i="5"/>
  <c r="BN64" i="5"/>
  <c r="CK63" i="5"/>
  <c r="DU63" i="5"/>
  <c r="H64" i="5"/>
  <c r="CC63" i="5"/>
  <c r="F64" i="5"/>
  <c r="DJ64" i="5"/>
  <c r="GT64" i="5"/>
  <c r="AR63" i="5"/>
  <c r="EC63" i="5"/>
  <c r="AL64" i="5"/>
  <c r="BQ63" i="5"/>
  <c r="Z64" i="5"/>
  <c r="BM64" i="5"/>
  <c r="Q63" i="5"/>
  <c r="EX64" i="5"/>
  <c r="DK64" i="5"/>
  <c r="W63" i="5"/>
  <c r="ET64" i="5"/>
  <c r="DD63" i="5"/>
  <c r="AI64" i="5"/>
  <c r="X64" i="5"/>
  <c r="ED64" i="5"/>
  <c r="CG64" i="5"/>
  <c r="DZ64" i="5"/>
  <c r="FE63" i="5"/>
  <c r="GK64" i="5"/>
  <c r="P63" i="5"/>
  <c r="BE63" i="5"/>
  <c r="GI63" i="5"/>
  <c r="CE64" i="5"/>
  <c r="CF64" i="5"/>
  <c r="GE63" i="5"/>
  <c r="FV64" i="5"/>
  <c r="L64" i="5"/>
  <c r="N64" i="5"/>
  <c r="GO64" i="5"/>
  <c r="CB63" i="5"/>
  <c r="BT63" i="5"/>
  <c r="AJ63" i="5"/>
  <c r="AH63" i="5"/>
  <c r="FC63" i="5"/>
  <c r="EP64" i="5"/>
  <c r="EO63" i="5"/>
  <c r="DE63" i="5"/>
  <c r="GS64" i="5"/>
  <c r="FA63" i="5"/>
  <c r="BG64" i="5"/>
  <c r="BH64" i="5"/>
  <c r="EV63" i="5"/>
  <c r="EV64" i="5"/>
  <c r="AF64" i="5"/>
  <c r="AZ64" i="5"/>
  <c r="Z63" i="5"/>
  <c r="E64" i="5"/>
  <c r="EA64" i="5"/>
  <c r="DR64" i="5"/>
  <c r="FE64" i="5"/>
  <c r="R63" i="5"/>
  <c r="CW63" i="5"/>
  <c r="GL64" i="5"/>
  <c r="BW63" i="5"/>
  <c r="GR64" i="5"/>
  <c r="DR63" i="5"/>
  <c r="DD64" i="5"/>
  <c r="DG63" i="5"/>
  <c r="GD64" i="5"/>
  <c r="DV63" i="5"/>
  <c r="GC64" i="5"/>
  <c r="L63" i="5"/>
  <c r="GT63" i="5"/>
  <c r="GO63" i="5"/>
  <c r="GJ64" i="5"/>
  <c r="CL64" i="5"/>
  <c r="GS63" i="5"/>
  <c r="GV68" i="5" s="1"/>
  <c r="BB63" i="5"/>
  <c r="CL63" i="5"/>
  <c r="F63" i="5"/>
  <c r="FK63" i="5"/>
  <c r="EU63" i="5"/>
  <c r="AM63" i="5"/>
  <c r="FU63" i="5"/>
  <c r="GC63" i="5"/>
  <c r="EL64" i="5"/>
  <c r="BI64" i="5"/>
  <c r="GJ63" i="5"/>
  <c r="CI63" i="5"/>
  <c r="BG63" i="5"/>
  <c r="EJ64" i="5"/>
  <c r="W64" i="5"/>
  <c r="X63" i="5"/>
  <c r="AY64" i="5"/>
  <c r="CO63" i="5"/>
  <c r="C58" i="5"/>
  <c r="ET63" i="5"/>
  <c r="GK63" i="5"/>
  <c r="CW64" i="5"/>
  <c r="EQ63" i="5"/>
  <c r="BA63" i="5"/>
  <c r="DK63" i="5"/>
  <c r="CE63" i="5"/>
  <c r="EP63" i="5"/>
  <c r="GG63" i="5"/>
  <c r="H63" i="5"/>
  <c r="GQ64" i="5"/>
  <c r="DM63" i="5"/>
  <c r="DG64" i="5"/>
  <c r="GI64" i="5"/>
  <c r="GU63" i="5"/>
  <c r="GB64" i="5"/>
  <c r="FI63" i="5"/>
  <c r="AY63" i="5"/>
  <c r="FG64" i="5"/>
  <c r="EL63" i="5"/>
  <c r="CY63" i="5"/>
  <c r="FQ64" i="5"/>
  <c r="GG64" i="5"/>
  <c r="FC64" i="5"/>
  <c r="FJ63" i="5"/>
  <c r="DM64" i="5"/>
  <c r="GP64" i="5"/>
  <c r="GP63" i="5"/>
  <c r="AK63" i="5"/>
  <c r="AK64" i="5"/>
  <c r="M63" i="5"/>
  <c r="DO63" i="5"/>
  <c r="EW63" i="5"/>
  <c r="EW64" i="5"/>
  <c r="AT64" i="5"/>
  <c r="AT63" i="5"/>
  <c r="Q64" i="5"/>
  <c r="E63" i="5"/>
  <c r="AP64" i="5"/>
  <c r="AP63" i="5"/>
  <c r="GR63" i="5"/>
  <c r="GU68" i="5" s="1"/>
  <c r="BZ63" i="5"/>
  <c r="GU64" i="5"/>
  <c r="EF64" i="5"/>
  <c r="EF63" i="5"/>
  <c r="K63" i="5"/>
  <c r="DF64" i="5"/>
  <c r="DF63" i="5"/>
  <c r="DC63" i="5"/>
  <c r="DC64" i="5"/>
  <c r="CU63" i="5"/>
  <c r="CU64" i="5"/>
  <c r="DY63" i="5"/>
  <c r="DY64" i="5"/>
  <c r="BO63" i="5"/>
  <c r="BO64" i="5"/>
  <c r="DH63" i="5"/>
  <c r="DH64" i="5"/>
  <c r="CJ64" i="5"/>
  <c r="CJ63" i="5"/>
  <c r="Y63" i="5"/>
  <c r="Y64" i="5"/>
  <c r="AX64" i="5"/>
  <c r="AX63" i="5"/>
  <c r="GN64" i="5"/>
  <c r="GN63" i="5"/>
  <c r="EK63" i="5"/>
  <c r="EK64" i="5"/>
  <c r="AG64" i="5"/>
  <c r="AG63" i="5"/>
  <c r="AQ64" i="5"/>
  <c r="AQ63" i="5"/>
  <c r="CT64" i="5"/>
  <c r="CT63" i="5"/>
  <c r="CR63" i="5"/>
  <c r="CR64" i="5"/>
  <c r="AA64" i="5"/>
  <c r="AA63" i="5"/>
  <c r="GM63" i="5"/>
  <c r="GM64" i="5"/>
  <c r="E51" i="5"/>
  <c r="E52" i="5" s="1"/>
  <c r="E58" i="5" s="1"/>
  <c r="E59" i="5" s="1"/>
  <c r="GU51" i="5"/>
  <c r="GU52" i="5" s="1"/>
  <c r="GU58" i="5" s="1"/>
  <c r="GU59" i="5" s="1"/>
  <c r="GV51" i="5"/>
  <c r="GV52" i="5" s="1"/>
  <c r="GV58" i="5" s="1"/>
  <c r="GV59" i="5" s="1"/>
  <c r="D51" i="5"/>
  <c r="D52" i="5" s="1"/>
  <c r="D58" i="5" s="1"/>
  <c r="D59" i="5" s="1"/>
  <c r="C59" i="5" l="1"/>
  <c r="C70" i="5" s="1"/>
  <c r="GS68" i="5"/>
  <c r="GR68" i="5"/>
  <c r="GQ68" i="5"/>
  <c r="GP68" i="5"/>
  <c r="GO68" i="5"/>
  <c r="FP68" i="5"/>
  <c r="CD68" i="5"/>
  <c r="BM68" i="5"/>
  <c r="GV70" i="5"/>
  <c r="FZ68" i="5"/>
  <c r="DQ68" i="5"/>
  <c r="BF68" i="5"/>
  <c r="FN68" i="5"/>
  <c r="DZ68" i="5"/>
  <c r="FY68" i="5"/>
  <c r="AF68" i="5"/>
  <c r="AD68" i="5"/>
  <c r="BL68" i="5"/>
  <c r="AE68" i="5"/>
  <c r="AV68" i="5"/>
  <c r="GN68" i="5"/>
  <c r="ES68" i="5"/>
  <c r="DT68" i="5"/>
  <c r="EZ68" i="5"/>
  <c r="FW68" i="5"/>
  <c r="GB68" i="5"/>
  <c r="FS68" i="5"/>
  <c r="BN68" i="5"/>
  <c r="EE68" i="5"/>
  <c r="EJ68" i="5"/>
  <c r="Y68" i="5"/>
  <c r="FI68" i="5"/>
  <c r="BS68" i="5"/>
  <c r="EI68" i="5"/>
  <c r="BU68" i="5"/>
  <c r="FB68" i="5"/>
  <c r="Q68" i="5"/>
  <c r="FF68" i="5"/>
  <c r="FG68" i="5"/>
  <c r="BR68" i="5"/>
  <c r="CA68" i="5"/>
  <c r="CF68" i="5"/>
  <c r="EU68" i="5"/>
  <c r="BG68" i="5"/>
  <c r="AO68" i="5"/>
  <c r="GG68" i="5"/>
  <c r="AU68" i="5"/>
  <c r="GA68" i="5"/>
  <c r="GC68" i="5"/>
  <c r="FT68" i="5"/>
  <c r="BV68" i="5"/>
  <c r="DS68" i="5"/>
  <c r="EO68" i="5"/>
  <c r="BY68" i="5"/>
  <c r="W68" i="5"/>
  <c r="FR68" i="5"/>
  <c r="ED68" i="5"/>
  <c r="BW68" i="5"/>
  <c r="BK68" i="5"/>
  <c r="V68" i="5"/>
  <c r="BT68" i="5"/>
  <c r="FM68" i="5"/>
  <c r="FU68" i="5"/>
  <c r="GD68" i="5"/>
  <c r="DU68" i="5"/>
  <c r="FQ68" i="5"/>
  <c r="S68" i="5"/>
  <c r="FO68" i="5"/>
  <c r="DC68" i="5"/>
  <c r="CN68" i="5"/>
  <c r="GF68" i="5"/>
  <c r="U68" i="5"/>
  <c r="CP68" i="5"/>
  <c r="I68" i="5"/>
  <c r="GJ68" i="5"/>
  <c r="CI68" i="5"/>
  <c r="DO68" i="5"/>
  <c r="AL68" i="5"/>
  <c r="J68" i="5"/>
  <c r="CO68" i="5"/>
  <c r="BH68" i="5"/>
  <c r="DW68" i="5"/>
  <c r="EY68" i="5"/>
  <c r="BZ68" i="5"/>
  <c r="BX68" i="5"/>
  <c r="GI68" i="5"/>
  <c r="GH68" i="5"/>
  <c r="FC68" i="5"/>
  <c r="FH68" i="5"/>
  <c r="DR68" i="5"/>
  <c r="DB68" i="5"/>
  <c r="GE68" i="5"/>
  <c r="EC68" i="5"/>
  <c r="X68" i="5"/>
  <c r="BI68" i="5"/>
  <c r="AP68" i="5"/>
  <c r="O68" i="5"/>
  <c r="BD68" i="5"/>
  <c r="CZ68" i="5"/>
  <c r="EP68" i="5"/>
  <c r="BJ68" i="5"/>
  <c r="ET68" i="5"/>
  <c r="GL68" i="5"/>
  <c r="EV68" i="5"/>
  <c r="ER68" i="5"/>
  <c r="BB68" i="5"/>
  <c r="T68" i="5"/>
  <c r="BC68" i="5"/>
  <c r="FX68" i="5"/>
  <c r="CG68" i="5"/>
  <c r="CE68" i="5"/>
  <c r="DX68" i="5"/>
  <c r="CH68" i="5"/>
  <c r="FV68" i="5"/>
  <c r="CY68" i="5"/>
  <c r="FD68" i="5"/>
  <c r="E70" i="5"/>
  <c r="FE68" i="5"/>
  <c r="AJ68" i="5"/>
  <c r="BE68" i="5"/>
  <c r="R68" i="5"/>
  <c r="DV68" i="5"/>
  <c r="DM68" i="5"/>
  <c r="EQ68" i="5"/>
  <c r="FA68" i="5"/>
  <c r="CX68" i="5"/>
  <c r="DG68" i="5"/>
  <c r="GK68" i="5"/>
  <c r="GU70" i="5"/>
  <c r="DA68" i="5"/>
  <c r="EW68" i="5"/>
  <c r="FJ68" i="5"/>
  <c r="FL68" i="5"/>
  <c r="AR68" i="5"/>
  <c r="FK68" i="5"/>
  <c r="EX68" i="5"/>
  <c r="N68" i="5"/>
  <c r="CQ68" i="5"/>
  <c r="P68" i="5"/>
  <c r="AQ68" i="5"/>
  <c r="BQ68" i="5"/>
  <c r="DN68" i="5"/>
  <c r="AW68" i="5"/>
  <c r="EG68" i="5"/>
  <c r="DL68" i="5"/>
  <c r="AH68" i="5"/>
  <c r="BO68" i="5"/>
  <c r="H68" i="5"/>
  <c r="G68" i="5"/>
  <c r="EF68" i="5"/>
  <c r="EH68" i="5"/>
  <c r="L68" i="5"/>
  <c r="DP68" i="5"/>
  <c r="K68" i="5"/>
  <c r="AK68" i="5"/>
  <c r="AN68" i="5"/>
  <c r="AM68" i="5"/>
  <c r="M68" i="5"/>
  <c r="DD68" i="5"/>
  <c r="CC68" i="5"/>
  <c r="CB68" i="5"/>
  <c r="H67" i="5"/>
  <c r="CW68" i="5"/>
  <c r="CV68" i="5"/>
  <c r="EN68" i="5"/>
  <c r="EM68" i="5"/>
  <c r="EK68" i="5"/>
  <c r="CM68" i="5"/>
  <c r="CJ68" i="5"/>
  <c r="CL68" i="5"/>
  <c r="CK68" i="5"/>
  <c r="AB68" i="5"/>
  <c r="CU68" i="5"/>
  <c r="CT68" i="5"/>
  <c r="CR68" i="5"/>
  <c r="CS68" i="5"/>
  <c r="AG68" i="5"/>
  <c r="BP68" i="5"/>
  <c r="DF68" i="5"/>
  <c r="DE68" i="5"/>
  <c r="EB68" i="5"/>
  <c r="EA68" i="5"/>
  <c r="DY68" i="5"/>
  <c r="AA68" i="5"/>
  <c r="AT68" i="5"/>
  <c r="AS68" i="5"/>
  <c r="DJ68" i="5"/>
  <c r="DK68" i="5"/>
  <c r="BA68" i="5"/>
  <c r="AY68" i="5"/>
  <c r="DI68" i="5"/>
  <c r="DH68" i="5"/>
  <c r="AZ68" i="5"/>
  <c r="EL68" i="5"/>
  <c r="AC68" i="5"/>
  <c r="GM68" i="5"/>
  <c r="AX68" i="5"/>
  <c r="Z68" i="5"/>
  <c r="AI68" i="5"/>
  <c r="G67" i="5"/>
  <c r="D70" i="5"/>
  <c r="F67" i="5" l="1"/>
  <c r="F69" i="5" s="1"/>
  <c r="G69" i="5"/>
  <c r="H69" i="5"/>
  <c r="GN35" i="5" l="1"/>
  <c r="GM35" i="5"/>
  <c r="GO41" i="5"/>
  <c r="GO45" i="5" l="1"/>
  <c r="GO46" i="5" s="1"/>
  <c r="GO47" i="5" s="1"/>
  <c r="Q49" i="20" l="1"/>
  <c r="Q44" i="20" s="1"/>
  <c r="EO41" i="5"/>
  <c r="DX38" i="5"/>
  <c r="EC38" i="5"/>
  <c r="EK41" i="5"/>
  <c r="DW40" i="5"/>
  <c r="FV40" i="5"/>
  <c r="FB40" i="5"/>
  <c r="AB41" i="5"/>
  <c r="DE38" i="5"/>
  <c r="GS39" i="5"/>
  <c r="BZ39" i="5"/>
  <c r="FC40" i="5"/>
  <c r="N40" i="5"/>
  <c r="GC38" i="5"/>
  <c r="GD38" i="5"/>
  <c r="U40" i="5"/>
  <c r="BU38" i="5"/>
  <c r="DV39" i="5"/>
  <c r="CU39" i="5"/>
  <c r="BQ38" i="5"/>
  <c r="EO39" i="5"/>
  <c r="X39" i="5"/>
  <c r="EL40" i="5"/>
  <c r="CL39" i="5"/>
  <c r="GS40" i="5"/>
  <c r="FJ40" i="5"/>
  <c r="BJ41" i="5"/>
  <c r="BH38" i="5"/>
  <c r="BU39" i="5"/>
  <c r="S40" i="5"/>
  <c r="DV41" i="5"/>
  <c r="FQ40" i="5"/>
  <c r="AV38" i="5"/>
  <c r="FX40" i="5"/>
  <c r="FN41" i="5"/>
  <c r="FK38" i="5"/>
  <c r="GM39" i="5"/>
  <c r="BR40" i="5"/>
  <c r="FG39" i="5"/>
  <c r="EU39" i="5"/>
  <c r="AS38" i="5"/>
  <c r="BL41" i="5"/>
  <c r="ER38" i="5"/>
  <c r="AM38" i="5"/>
  <c r="BK39" i="5"/>
  <c r="CX40" i="5"/>
  <c r="FX41" i="5"/>
  <c r="DX41" i="5"/>
  <c r="FM38" i="5"/>
  <c r="GJ40" i="5"/>
  <c r="AJ39" i="5"/>
  <c r="DH38" i="5"/>
  <c r="DP40" i="5"/>
  <c r="AO38" i="5"/>
  <c r="FE38" i="5"/>
  <c r="EB38" i="5"/>
  <c r="CO41" i="5"/>
  <c r="ER41" i="5"/>
  <c r="AU40" i="5"/>
  <c r="BO39" i="5"/>
  <c r="DY40" i="5"/>
  <c r="CZ41" i="5"/>
  <c r="DU38" i="5"/>
  <c r="EW40" i="5"/>
  <c r="DW39" i="5"/>
  <c r="EE41" i="5"/>
  <c r="EJ39" i="5"/>
  <c r="CD40" i="5"/>
  <c r="T39" i="5"/>
  <c r="DM39" i="5"/>
  <c r="FT38" i="5"/>
  <c r="V41" i="5"/>
  <c r="CW41" i="5"/>
  <c r="I39" i="5"/>
  <c r="FQ41" i="5"/>
  <c r="DE39" i="5"/>
  <c r="EO40" i="5"/>
  <c r="FJ41" i="5"/>
  <c r="K40" i="5"/>
  <c r="BM40" i="5"/>
  <c r="FD38" i="5"/>
  <c r="FO41" i="5"/>
  <c r="DN40" i="5"/>
  <c r="CQ39" i="5"/>
  <c r="AX41" i="5"/>
  <c r="BB40" i="5"/>
  <c r="DP38" i="5"/>
  <c r="CY41" i="5"/>
  <c r="BB39" i="5"/>
  <c r="AP40" i="5"/>
  <c r="BL40" i="5"/>
  <c r="Z40" i="5"/>
  <c r="DZ39" i="5"/>
  <c r="DK40" i="5"/>
  <c r="FH39" i="5"/>
  <c r="DR39" i="5"/>
  <c r="BO38" i="5"/>
  <c r="GP41" i="5"/>
  <c r="FK40" i="5"/>
  <c r="EJ38" i="5"/>
  <c r="EV38" i="5"/>
  <c r="BI38" i="5"/>
  <c r="CA38" i="5"/>
  <c r="GF41" i="5"/>
  <c r="CE41" i="5"/>
  <c r="F38" i="5"/>
  <c r="BH39" i="5"/>
  <c r="DX40" i="5"/>
  <c r="BY38" i="5"/>
  <c r="AT40" i="5"/>
  <c r="CL41" i="5"/>
  <c r="GG40" i="5"/>
  <c r="GK38" i="5"/>
  <c r="M40" i="5"/>
  <c r="CR38" i="5"/>
  <c r="GV41" i="5"/>
  <c r="V39" i="5"/>
  <c r="AF38" i="5"/>
  <c r="FW40" i="5"/>
  <c r="FN39" i="5"/>
  <c r="FY40" i="5"/>
  <c r="BP41" i="5"/>
  <c r="FQ38" i="5"/>
  <c r="GB41" i="5"/>
  <c r="AH38" i="5"/>
  <c r="DP41" i="5"/>
  <c r="GE38" i="5"/>
  <c r="FE39" i="5"/>
  <c r="AB38" i="5"/>
  <c r="CY40" i="5"/>
  <c r="EY38" i="5"/>
  <c r="DY39" i="5"/>
  <c r="DA40" i="5"/>
  <c r="R38" i="5"/>
  <c r="DN39" i="5"/>
  <c r="N38" i="5"/>
  <c r="K38" i="5"/>
  <c r="GL40" i="5"/>
  <c r="DV40" i="5"/>
  <c r="DO41" i="5"/>
  <c r="FB38" i="5"/>
  <c r="CE40" i="5"/>
  <c r="CK38" i="5"/>
  <c r="CJ41" i="5"/>
  <c r="AL40" i="5"/>
  <c r="BD40" i="5"/>
  <c r="GQ40" i="5"/>
  <c r="EH38" i="5"/>
  <c r="GR38" i="5"/>
  <c r="Y38" i="5"/>
  <c r="T40" i="5"/>
  <c r="EZ39" i="5"/>
  <c r="BP38" i="5"/>
  <c r="CC40" i="5"/>
  <c r="X41" i="5"/>
  <c r="DU41" i="5"/>
  <c r="FF39" i="5"/>
  <c r="BE40" i="5"/>
  <c r="GD40" i="5"/>
  <c r="CR40" i="5"/>
  <c r="FI41" i="5"/>
  <c r="L40" i="5"/>
  <c r="GA39" i="5"/>
  <c r="DL38" i="5"/>
  <c r="EU41" i="5"/>
  <c r="CH41" i="5"/>
  <c r="CQ40" i="5"/>
  <c r="BI41" i="5"/>
  <c r="Y40" i="5"/>
  <c r="AW40" i="5"/>
  <c r="FS41" i="5"/>
  <c r="EA39" i="5"/>
  <c r="DD39" i="5"/>
  <c r="FG38" i="5"/>
  <c r="CU40" i="5"/>
  <c r="AC40" i="5"/>
  <c r="DL41" i="5"/>
  <c r="AH40" i="5"/>
  <c r="CW39" i="5"/>
  <c r="FS38" i="5"/>
  <c r="CE39" i="5"/>
  <c r="EM41" i="5"/>
  <c r="AG39" i="5"/>
  <c r="GI39" i="5"/>
  <c r="FT39" i="5"/>
  <c r="EE38" i="5"/>
  <c r="DG38" i="5"/>
  <c r="O38" i="5"/>
  <c r="GE41" i="5"/>
  <c r="CB38" i="5"/>
  <c r="AR40" i="5"/>
  <c r="AE38" i="5"/>
  <c r="EX40" i="5"/>
  <c r="BV40" i="5"/>
  <c r="GC41" i="5"/>
  <c r="CT38" i="5"/>
  <c r="CB39" i="5"/>
  <c r="X38" i="5"/>
  <c r="U41" i="5"/>
  <c r="FZ38" i="5"/>
  <c r="ER40" i="5"/>
  <c r="CF38" i="5"/>
  <c r="BL39" i="5"/>
  <c r="CI40" i="5"/>
  <c r="ES40" i="5"/>
  <c r="BW39" i="5"/>
  <c r="FQ39" i="5"/>
  <c r="AY39" i="5"/>
  <c r="BI40" i="5"/>
  <c r="GV39" i="5"/>
  <c r="DM41" i="5"/>
  <c r="EC40" i="5"/>
  <c r="BW41" i="5"/>
  <c r="AJ40" i="5"/>
  <c r="FF41" i="5"/>
  <c r="GT41" i="5"/>
  <c r="EU40" i="5"/>
  <c r="AS41" i="5"/>
  <c r="EM40" i="5"/>
  <c r="EM39" i="5"/>
  <c r="BX38" i="5"/>
  <c r="DH39" i="5"/>
  <c r="CO38" i="5"/>
  <c r="CK39" i="5"/>
  <c r="CS39" i="5"/>
  <c r="BX39" i="5"/>
  <c r="BX40" i="5"/>
  <c r="GA40" i="5"/>
  <c r="DZ38" i="5"/>
  <c r="CS41" i="5"/>
  <c r="DH40" i="5"/>
  <c r="EG40" i="5"/>
  <c r="AP41" i="5"/>
  <c r="AL41" i="5"/>
  <c r="CR41" i="5"/>
  <c r="BA39" i="5"/>
  <c r="Z39" i="5"/>
  <c r="DR38" i="5"/>
  <c r="GH38" i="5"/>
  <c r="BD39" i="5"/>
  <c r="AO40" i="5"/>
  <c r="AS39" i="5"/>
  <c r="GE40" i="5"/>
  <c r="F39" i="5"/>
  <c r="CM38" i="5"/>
  <c r="CA40" i="5"/>
  <c r="BF38" i="5"/>
  <c r="EH39" i="5"/>
  <c r="DE40" i="5"/>
  <c r="DC40" i="5"/>
  <c r="BJ39" i="5"/>
  <c r="CH40" i="5"/>
  <c r="CC38" i="5"/>
  <c r="AR41" i="5"/>
  <c r="CK40" i="5"/>
  <c r="EP40" i="5"/>
  <c r="GF39" i="5"/>
  <c r="GE39" i="5"/>
  <c r="H39" i="5"/>
  <c r="R40" i="5"/>
  <c r="BG38" i="5"/>
  <c r="FW39" i="5"/>
  <c r="AY38" i="5"/>
  <c r="BQ41" i="5"/>
  <c r="Y41" i="5"/>
  <c r="FI39" i="5"/>
  <c r="FV41" i="5"/>
  <c r="CR39" i="5"/>
  <c r="DO38" i="5"/>
  <c r="BC41" i="5"/>
  <c r="BF41" i="5"/>
  <c r="DK41" i="5"/>
  <c r="GK41" i="5"/>
  <c r="AP38" i="5"/>
  <c r="FU39" i="5"/>
  <c r="AD39" i="5"/>
  <c r="FW38" i="5"/>
  <c r="FA38" i="5"/>
  <c r="GP40" i="5"/>
  <c r="EW41" i="5"/>
  <c r="Q41" i="5"/>
  <c r="DA38" i="5"/>
  <c r="CT40" i="5"/>
  <c r="FT40" i="5"/>
  <c r="GL41" i="5"/>
  <c r="AX40" i="5"/>
  <c r="BC38" i="5"/>
  <c r="EU38" i="5"/>
  <c r="S38" i="5"/>
  <c r="CB41" i="5"/>
  <c r="CX41" i="5"/>
  <c r="BT41" i="5"/>
  <c r="EG41" i="5"/>
  <c r="GN41" i="5"/>
  <c r="BR38" i="5"/>
  <c r="ED41" i="5"/>
  <c r="AB40" i="5"/>
  <c r="FZ39" i="5"/>
  <c r="GM40" i="5"/>
  <c r="CM39" i="5"/>
  <c r="FC38" i="5"/>
  <c r="EA41" i="5"/>
  <c r="GI40" i="5"/>
  <c r="BC40" i="5"/>
  <c r="FI38" i="5"/>
  <c r="DW38" i="5"/>
  <c r="DU39" i="5"/>
  <c r="CT39" i="5"/>
  <c r="DC41" i="5"/>
  <c r="O39" i="5"/>
  <c r="AE40" i="5"/>
  <c r="DF41" i="5"/>
  <c r="AU39" i="5"/>
  <c r="CP40" i="5"/>
  <c r="CD39" i="5"/>
  <c r="DS41" i="5"/>
  <c r="EG38" i="5"/>
  <c r="EH41" i="5"/>
  <c r="L38" i="5"/>
  <c r="BS40" i="5"/>
  <c r="FA39" i="5"/>
  <c r="AO41" i="5"/>
  <c r="CN39" i="5"/>
  <c r="CI38" i="5"/>
  <c r="DD41" i="5"/>
  <c r="FA41" i="5"/>
  <c r="AF40" i="5"/>
  <c r="DL39" i="5"/>
  <c r="AL39" i="5"/>
  <c r="DG41" i="5"/>
  <c r="CV38" i="5"/>
  <c r="BN40" i="5"/>
  <c r="Y39" i="5"/>
  <c r="BN39" i="5"/>
  <c r="EF39" i="5"/>
  <c r="CJ38" i="5"/>
  <c r="BQ39" i="5"/>
  <c r="AY41" i="5"/>
  <c r="CT41" i="5"/>
  <c r="BA40" i="5"/>
  <c r="GL38" i="5"/>
  <c r="GR41" i="5"/>
  <c r="FO39" i="5"/>
  <c r="EG39" i="5"/>
  <c r="P40" i="5"/>
  <c r="FM41" i="5"/>
  <c r="GR40" i="5"/>
  <c r="EE40" i="5"/>
  <c r="EZ40" i="5"/>
  <c r="CL38" i="5"/>
  <c r="GH39" i="5"/>
  <c r="EK39" i="5"/>
  <c r="AZ39" i="5"/>
  <c r="EC39" i="5"/>
  <c r="CN38" i="5"/>
  <c r="BN38" i="5"/>
  <c r="AS40" i="5"/>
  <c r="AC41" i="5"/>
  <c r="W40" i="5"/>
  <c r="AC38" i="5"/>
  <c r="GG41" i="5"/>
  <c r="FP40" i="5"/>
  <c r="BZ40" i="5"/>
  <c r="DQ39" i="5"/>
  <c r="AG40" i="5"/>
  <c r="AN40" i="5"/>
  <c r="EP41" i="5"/>
  <c r="FR41" i="5"/>
  <c r="T38" i="5"/>
  <c r="AA39" i="5"/>
  <c r="DM38" i="5"/>
  <c r="CP38" i="5"/>
  <c r="FC39" i="5"/>
  <c r="AN38" i="5"/>
  <c r="G39" i="5"/>
  <c r="CI39" i="5"/>
  <c r="BY40" i="5"/>
  <c r="BL38" i="5"/>
  <c r="CL40" i="5"/>
  <c r="FK41" i="5"/>
  <c r="G38" i="5"/>
  <c r="EW39" i="5"/>
  <c r="DT38" i="5"/>
  <c r="FU40" i="5"/>
  <c r="AJ38" i="5"/>
  <c r="H38" i="5"/>
  <c r="AF41" i="5"/>
  <c r="BU41" i="5"/>
  <c r="FX39" i="5"/>
  <c r="FH41" i="5"/>
  <c r="BE41" i="5"/>
  <c r="FB39" i="5"/>
  <c r="GU41" i="5"/>
  <c r="FZ41" i="5"/>
  <c r="S41" i="5"/>
  <c r="CH38" i="5"/>
  <c r="CW38" i="5"/>
  <c r="GN39" i="5"/>
  <c r="BV39" i="5"/>
  <c r="CO39" i="5"/>
  <c r="DS39" i="5"/>
  <c r="GT40" i="5"/>
  <c r="GP39" i="5"/>
  <c r="ET41" i="5"/>
  <c r="DK39" i="5"/>
  <c r="Q38" i="5"/>
  <c r="FP38" i="5"/>
  <c r="DC39" i="5"/>
  <c r="DX39" i="5"/>
  <c r="EQ40" i="5"/>
  <c r="GS41" i="5"/>
  <c r="BN41" i="5"/>
  <c r="AI38" i="5"/>
  <c r="EN40" i="5"/>
  <c r="BY41" i="5"/>
  <c r="FR39" i="5"/>
  <c r="CD38" i="5"/>
  <c r="CG38" i="5"/>
  <c r="GL39" i="5"/>
  <c r="BK38" i="5"/>
  <c r="N41" i="5"/>
  <c r="BX41" i="5"/>
  <c r="EE39" i="5"/>
  <c r="AD41" i="5"/>
  <c r="BP39" i="5"/>
  <c r="DJ41" i="5"/>
  <c r="FL40" i="5"/>
  <c r="GG38" i="5"/>
  <c r="EJ40" i="5"/>
  <c r="DL40" i="5"/>
  <c r="AP39" i="5"/>
  <c r="P39" i="5"/>
  <c r="BM38" i="5"/>
  <c r="DW41" i="5"/>
  <c r="J38" i="5"/>
  <c r="EN39" i="5"/>
  <c r="FY41" i="5"/>
  <c r="BH41" i="5"/>
  <c r="N39" i="5"/>
  <c r="ED38" i="5"/>
  <c r="EX41" i="5"/>
  <c r="DR41" i="5"/>
  <c r="CA41" i="5"/>
  <c r="CF39" i="5"/>
  <c r="FK39" i="5"/>
  <c r="CV40" i="5"/>
  <c r="DF39" i="5"/>
  <c r="DU40" i="5"/>
  <c r="CJ40" i="5"/>
  <c r="DC38" i="5"/>
  <c r="CZ38" i="5"/>
  <c r="EK38" i="5"/>
  <c r="BZ41" i="5"/>
  <c r="DE41" i="5"/>
  <c r="FG41" i="5"/>
  <c r="AE41" i="5"/>
  <c r="CC41" i="5"/>
  <c r="DZ41" i="5"/>
  <c r="BU40" i="5"/>
  <c r="FR40" i="5"/>
  <c r="ES41" i="5"/>
  <c r="FJ39" i="5"/>
  <c r="DN41" i="5"/>
  <c r="CI41" i="5"/>
  <c r="FW41" i="5"/>
  <c r="EF41" i="5"/>
  <c r="GB40" i="5"/>
  <c r="AI39" i="5"/>
  <c r="BE38" i="5"/>
  <c r="EB39" i="5"/>
  <c r="CD41" i="5"/>
  <c r="DB38" i="5"/>
  <c r="FV38" i="5"/>
  <c r="AV41" i="5"/>
  <c r="Z41" i="5"/>
  <c r="AK40" i="5"/>
  <c r="GG39" i="5"/>
  <c r="CF40" i="5"/>
  <c r="GI38" i="5"/>
  <c r="GN40" i="5"/>
  <c r="AM41" i="5"/>
  <c r="GQ38" i="5"/>
  <c r="CM40" i="5"/>
  <c r="CU38" i="5"/>
  <c r="FB41" i="5"/>
  <c r="GK40" i="5"/>
  <c r="DY41" i="5"/>
  <c r="CH39" i="5"/>
  <c r="EO38" i="5"/>
  <c r="AU41" i="5"/>
  <c r="CG40" i="5"/>
  <c r="AM39" i="5"/>
  <c r="GI41" i="5"/>
  <c r="AV40" i="5"/>
  <c r="CY39" i="5"/>
  <c r="EL41" i="5"/>
  <c r="GD39" i="5"/>
  <c r="AX38" i="5"/>
  <c r="DI39" i="5"/>
  <c r="DK38" i="5"/>
  <c r="AT38" i="5"/>
  <c r="EQ38" i="5"/>
  <c r="BS39" i="5"/>
  <c r="P41" i="5"/>
  <c r="GB39" i="5"/>
  <c r="Z38" i="5"/>
  <c r="EV41" i="5"/>
  <c r="AW41" i="5"/>
  <c r="DG40" i="5"/>
  <c r="W38" i="5"/>
  <c r="AZ38" i="5"/>
  <c r="FS40" i="5"/>
  <c r="S39" i="5"/>
  <c r="EP39" i="5"/>
  <c r="DS40" i="5"/>
  <c r="L39" i="5"/>
  <c r="CP39" i="5"/>
  <c r="CK41" i="5"/>
  <c r="BD38" i="5"/>
  <c r="BR39" i="5"/>
  <c r="EX38" i="5"/>
  <c r="DB39" i="5"/>
  <c r="CP41" i="5"/>
  <c r="AD38" i="5"/>
  <c r="FM39" i="5"/>
  <c r="FJ38" i="5"/>
  <c r="AZ41" i="5"/>
  <c r="FD39" i="5"/>
  <c r="ET39" i="5"/>
  <c r="AI41" i="5"/>
  <c r="DN38" i="5"/>
  <c r="BO40" i="5"/>
  <c r="AA38" i="5"/>
  <c r="BF40" i="5"/>
  <c r="BT40" i="5"/>
  <c r="BO41" i="5"/>
  <c r="GC39" i="5"/>
  <c r="DR40" i="5"/>
  <c r="FC41" i="5"/>
  <c r="EV40" i="5"/>
  <c r="EI41" i="5"/>
  <c r="AC39" i="5"/>
  <c r="AO39" i="5"/>
  <c r="GM41" i="5"/>
  <c r="AL38" i="5"/>
  <c r="Q39" i="5"/>
  <c r="DA39" i="5"/>
  <c r="EB41" i="5"/>
  <c r="BZ38" i="5"/>
  <c r="CS38" i="5"/>
  <c r="AQ38" i="5"/>
  <c r="DQ41" i="5"/>
  <c r="GJ41" i="5"/>
  <c r="EX39" i="5"/>
  <c r="CJ39" i="5"/>
  <c r="GQ41" i="5"/>
  <c r="BK40" i="5"/>
  <c r="FH40" i="5"/>
  <c r="FY38" i="5"/>
  <c r="EK40" i="5"/>
  <c r="BQ40" i="5"/>
  <c r="DI41" i="5"/>
  <c r="CX38" i="5"/>
  <c r="GN38" i="5"/>
  <c r="ED39" i="5"/>
  <c r="BS38" i="5"/>
  <c r="DJ39" i="5"/>
  <c r="FD40" i="5"/>
  <c r="CV41" i="5"/>
  <c r="W41" i="5"/>
  <c r="DJ38" i="5"/>
  <c r="BV41" i="5"/>
  <c r="AI40" i="5"/>
  <c r="BY39" i="5"/>
  <c r="FO40" i="5"/>
  <c r="DA41" i="5"/>
  <c r="ES38" i="5"/>
  <c r="BW38" i="5"/>
  <c r="T41" i="5"/>
  <c r="EF40" i="5"/>
  <c r="CV39" i="5"/>
  <c r="GA41" i="5"/>
  <c r="ET38" i="5"/>
  <c r="AT39" i="5"/>
  <c r="BC39" i="5"/>
  <c r="EA38" i="5"/>
  <c r="GC40" i="5"/>
  <c r="EM38" i="5"/>
  <c r="DS38" i="5"/>
  <c r="EZ38" i="5"/>
  <c r="CG41" i="5"/>
  <c r="EF38" i="5"/>
  <c r="CO40" i="5"/>
  <c r="DT40" i="5"/>
  <c r="FE40" i="5"/>
  <c r="DB40" i="5"/>
  <c r="AM40" i="5"/>
  <c r="CU41" i="5"/>
  <c r="CC39" i="5"/>
  <c r="DJ40" i="5"/>
  <c r="O40" i="5"/>
  <c r="AH39" i="5"/>
  <c r="FA40" i="5"/>
  <c r="AT41" i="5"/>
  <c r="FO38" i="5"/>
  <c r="AK38" i="5"/>
  <c r="EP38" i="5"/>
  <c r="BM41" i="5"/>
  <c r="CB40" i="5"/>
  <c r="AN39" i="5"/>
  <c r="U39" i="5"/>
  <c r="M39" i="5"/>
  <c r="AU38" i="5"/>
  <c r="EZ41" i="5"/>
  <c r="FP41" i="5"/>
  <c r="DD38" i="5"/>
  <c r="FG40" i="5"/>
  <c r="EW38" i="5"/>
  <c r="Q40" i="5"/>
  <c r="BD41" i="5"/>
  <c r="GP38" i="5"/>
  <c r="DP39" i="5"/>
  <c r="EI38" i="5"/>
  <c r="EV39" i="5"/>
  <c r="BT39" i="5"/>
  <c r="I38" i="5"/>
  <c r="FN38" i="5"/>
  <c r="M38" i="5"/>
  <c r="DZ40" i="5"/>
  <c r="DO40" i="5"/>
  <c r="DV38" i="5"/>
  <c r="BV38" i="5"/>
  <c r="DG39" i="5"/>
  <c r="DI38" i="5"/>
  <c r="GJ39" i="5"/>
  <c r="EL38" i="5"/>
  <c r="EH40" i="5"/>
  <c r="CN40" i="5"/>
  <c r="FN40" i="5"/>
  <c r="GU39" i="5"/>
  <c r="AV39" i="5"/>
  <c r="AN41" i="5"/>
  <c r="BP40" i="5"/>
  <c r="FU38" i="5"/>
  <c r="EL39" i="5"/>
  <c r="BG40" i="5"/>
  <c r="EY41" i="5"/>
  <c r="ET40" i="5"/>
  <c r="J39" i="5"/>
  <c r="AR38" i="5"/>
  <c r="AQ39" i="5"/>
  <c r="CY38" i="5"/>
  <c r="CQ41" i="5"/>
  <c r="BE39" i="5"/>
  <c r="W39" i="5"/>
  <c r="ES39" i="5"/>
  <c r="FV39" i="5"/>
  <c r="CA39" i="5"/>
  <c r="DF38" i="5"/>
  <c r="CN41" i="5"/>
  <c r="BA38" i="5"/>
  <c r="GD41" i="5"/>
  <c r="CG39" i="5"/>
  <c r="X40" i="5"/>
  <c r="R39" i="5"/>
  <c r="BB41" i="5"/>
  <c r="FD41" i="5"/>
  <c r="GF40" i="5"/>
  <c r="GA38" i="5"/>
  <c r="CE38" i="5"/>
  <c r="BT38" i="5"/>
  <c r="FX38" i="5"/>
  <c r="K39" i="5"/>
  <c r="FY39" i="5"/>
  <c r="FP39" i="5"/>
  <c r="BJ38" i="5"/>
  <c r="DT41" i="5"/>
  <c r="AD40" i="5"/>
  <c r="DD40" i="5"/>
  <c r="AY40" i="5"/>
  <c r="R41" i="5"/>
  <c r="EC41" i="5"/>
  <c r="GK39" i="5"/>
  <c r="AK39" i="5"/>
  <c r="FL39" i="5"/>
  <c r="CW40" i="5"/>
  <c r="GH40" i="5"/>
  <c r="GM38" i="5"/>
  <c r="CZ39" i="5"/>
  <c r="AB39" i="5"/>
  <c r="GJ38" i="5"/>
  <c r="AA41" i="5"/>
  <c r="DQ40" i="5"/>
  <c r="EN41" i="5"/>
  <c r="BB38" i="5"/>
  <c r="BF39" i="5"/>
  <c r="GS38" i="5"/>
  <c r="DY38" i="5"/>
  <c r="FR38" i="5"/>
  <c r="FS39" i="5"/>
  <c r="EQ41" i="5"/>
  <c r="V38" i="5"/>
  <c r="EJ41" i="5"/>
  <c r="AQ40" i="5"/>
  <c r="BH40" i="5"/>
  <c r="ED40" i="5"/>
  <c r="AR39" i="5"/>
  <c r="CQ38" i="5"/>
  <c r="DI40" i="5"/>
  <c r="O41" i="5"/>
  <c r="FF40" i="5"/>
  <c r="BG39" i="5"/>
  <c r="FT41" i="5"/>
  <c r="CS40" i="5"/>
  <c r="BG41" i="5"/>
  <c r="FZ40" i="5"/>
  <c r="DB41" i="5"/>
  <c r="EQ39" i="5"/>
  <c r="AJ41" i="5"/>
  <c r="AG41" i="5"/>
  <c r="BA41" i="5"/>
  <c r="AK41" i="5"/>
  <c r="BW40" i="5"/>
  <c r="EI39" i="5"/>
  <c r="AH41" i="5"/>
  <c r="FH38" i="5"/>
  <c r="EI40" i="5"/>
  <c r="DF40" i="5"/>
  <c r="ER39" i="5"/>
  <c r="FI40" i="5"/>
  <c r="CM41" i="5"/>
  <c r="FM40" i="5"/>
  <c r="EN38" i="5"/>
  <c r="EY40" i="5"/>
  <c r="FL38" i="5"/>
  <c r="AX39" i="5"/>
  <c r="EY39" i="5"/>
  <c r="AW39" i="5"/>
  <c r="P38" i="5"/>
  <c r="DT39" i="5"/>
  <c r="EA40" i="5"/>
  <c r="BK41" i="5"/>
  <c r="AW38" i="5"/>
  <c r="GR39" i="5"/>
  <c r="BI39" i="5"/>
  <c r="DH41" i="5"/>
  <c r="CX39" i="5"/>
  <c r="FU41" i="5"/>
  <c r="GF38" i="5"/>
  <c r="FF38" i="5"/>
  <c r="AA40" i="5"/>
  <c r="AF39" i="5"/>
  <c r="V40" i="5"/>
  <c r="BS41" i="5"/>
  <c r="GQ39" i="5"/>
  <c r="DQ38" i="5"/>
  <c r="FL41" i="5"/>
  <c r="AQ41" i="5"/>
  <c r="BM39" i="5"/>
  <c r="DO39" i="5"/>
  <c r="GT39" i="5"/>
  <c r="AG38" i="5"/>
  <c r="GB38" i="5"/>
  <c r="BJ40" i="5"/>
  <c r="BR41" i="5"/>
  <c r="CF41" i="5"/>
  <c r="J40" i="5"/>
  <c r="AE39" i="5"/>
  <c r="DM40" i="5"/>
  <c r="AZ40" i="5"/>
  <c r="EB40" i="5"/>
  <c r="GH41" i="5"/>
  <c r="CZ40" i="5"/>
  <c r="U38" i="5"/>
  <c r="EG45" i="5" l="1"/>
  <c r="EG46" i="5" s="1"/>
  <c r="EG47" i="5" s="1"/>
  <c r="DQ45" i="5"/>
  <c r="DQ46" i="5" s="1"/>
  <c r="DQ47" i="5" s="1"/>
  <c r="U45" i="5"/>
  <c r="U46" i="5" s="1"/>
  <c r="U47" i="5" s="1"/>
  <c r="FU45" i="5"/>
  <c r="FU46" i="5" s="1"/>
  <c r="FU47" i="5" s="1"/>
  <c r="AA45" i="5"/>
  <c r="AA46" i="5" s="1"/>
  <c r="AA47" i="5" s="1"/>
  <c r="CF45" i="5"/>
  <c r="CF46" i="5" s="1"/>
  <c r="CF47" i="5" s="1"/>
  <c r="BX45" i="5"/>
  <c r="BX46" i="5" s="1"/>
  <c r="BX47" i="5" s="1"/>
  <c r="DN45" i="5"/>
  <c r="DN46" i="5" s="1"/>
  <c r="DN47" i="5" s="1"/>
  <c r="BK45" i="5"/>
  <c r="BK46" i="5" s="1"/>
  <c r="BK47" i="5" s="1"/>
  <c r="FZ45" i="5"/>
  <c r="FZ46" i="5" s="1"/>
  <c r="FZ47" i="5" s="1"/>
  <c r="AQ45" i="5"/>
  <c r="AQ46" i="5" s="1"/>
  <c r="AQ47" i="5" s="1"/>
  <c r="BY45" i="5"/>
  <c r="BY46" i="5" s="1"/>
  <c r="BY47" i="5" s="1"/>
  <c r="CG45" i="5"/>
  <c r="CG46" i="5" s="1"/>
  <c r="CG47" i="5" s="1"/>
  <c r="X45" i="5"/>
  <c r="X46" i="5" s="1"/>
  <c r="X47" i="5" s="1"/>
  <c r="DP45" i="5"/>
  <c r="DP46" i="5" s="1"/>
  <c r="DP47" i="5" s="1"/>
  <c r="FF45" i="5"/>
  <c r="FF46" i="5" s="1"/>
  <c r="FF47" i="5" s="1"/>
  <c r="CD45" i="5"/>
  <c r="CD46" i="5" s="1"/>
  <c r="CD47" i="5" s="1"/>
  <c r="ED45" i="5"/>
  <c r="ED46" i="5" s="1"/>
  <c r="ED47" i="5" s="1"/>
  <c r="GF45" i="5"/>
  <c r="GF46" i="5" s="1"/>
  <c r="GF47" i="5" s="1"/>
  <c r="CT45" i="5"/>
  <c r="CT46" i="5" s="1"/>
  <c r="CT47" i="5" s="1"/>
  <c r="FJ45" i="5"/>
  <c r="FJ46" i="5" s="1"/>
  <c r="FJ47" i="5" s="1"/>
  <c r="DW45" i="5"/>
  <c r="DW46" i="5" s="1"/>
  <c r="DW47" i="5" s="1"/>
  <c r="EL45" i="5"/>
  <c r="EL46" i="5" s="1"/>
  <c r="EL47" i="5" s="1"/>
  <c r="FI45" i="5"/>
  <c r="FI46" i="5" s="1"/>
  <c r="FI47" i="5" s="1"/>
  <c r="AD45" i="5"/>
  <c r="AD46" i="5" s="1"/>
  <c r="AD47" i="5" s="1"/>
  <c r="AI45" i="5"/>
  <c r="AI46" i="5" s="1"/>
  <c r="AI47" i="5" s="1"/>
  <c r="CS45" i="5"/>
  <c r="CS46" i="5" s="1"/>
  <c r="CS47" i="5" s="1"/>
  <c r="DI45" i="5"/>
  <c r="DI46" i="5" s="1"/>
  <c r="DI47" i="5" s="1"/>
  <c r="AE45" i="5"/>
  <c r="AE46" i="5" s="1"/>
  <c r="AE47" i="5" s="1"/>
  <c r="FD45" i="5"/>
  <c r="FD46" i="5" s="1"/>
  <c r="FD47" i="5" s="1"/>
  <c r="AW45" i="5"/>
  <c r="AW46" i="5" s="1"/>
  <c r="AW47" i="5" s="1"/>
  <c r="BV45" i="5"/>
  <c r="BV46" i="5" s="1"/>
  <c r="BV47" i="5" s="1"/>
  <c r="EX45" i="5"/>
  <c r="EX46" i="5" s="1"/>
  <c r="EX47" i="5" s="1"/>
  <c r="FC45" i="5"/>
  <c r="FC46" i="5" s="1"/>
  <c r="FC47" i="5" s="1"/>
  <c r="CB45" i="5"/>
  <c r="CB46" i="5" s="1"/>
  <c r="CB47" i="5" s="1"/>
  <c r="DV45" i="5"/>
  <c r="DV46" i="5" s="1"/>
  <c r="DV47" i="5" s="1"/>
  <c r="BD45" i="5"/>
  <c r="BD46" i="5" s="1"/>
  <c r="BD47" i="5" s="1"/>
  <c r="O45" i="5"/>
  <c r="O46" i="5" s="1"/>
  <c r="O47" i="5" s="1"/>
  <c r="FP45" i="5"/>
  <c r="FP46" i="5" s="1"/>
  <c r="FP47" i="5" s="1"/>
  <c r="DG45" i="5"/>
  <c r="DG46" i="5" s="1"/>
  <c r="DG47" i="5" s="1"/>
  <c r="BA45" i="5"/>
  <c r="BA46" i="5" s="1"/>
  <c r="BA47" i="5" s="1"/>
  <c r="P45" i="5"/>
  <c r="P46" i="5" s="1"/>
  <c r="P47" i="5" s="1"/>
  <c r="M45" i="5"/>
  <c r="M46" i="5" s="1"/>
  <c r="M47" i="5" s="1"/>
  <c r="Q45" i="5"/>
  <c r="Q46" i="5" s="1"/>
  <c r="Q47" i="5" s="1"/>
  <c r="EE45" i="5"/>
  <c r="EE46" i="5" s="1"/>
  <c r="EE47" i="5" s="1"/>
  <c r="BZ45" i="5"/>
  <c r="BZ46" i="5" s="1"/>
  <c r="BZ47" i="5" s="1"/>
  <c r="FN45" i="5"/>
  <c r="FN46" i="5" s="1"/>
  <c r="FN47" i="5" s="1"/>
  <c r="I45" i="5"/>
  <c r="I46" i="5" s="1"/>
  <c r="I47" i="5" s="1"/>
  <c r="BR45" i="5"/>
  <c r="BR46" i="5" s="1"/>
  <c r="BR47" i="5" s="1"/>
  <c r="FL45" i="5"/>
  <c r="FL46" i="5" s="1"/>
  <c r="FL47" i="5" s="1"/>
  <c r="FT45" i="5"/>
  <c r="FT46" i="5" s="1"/>
  <c r="FT47" i="5" s="1"/>
  <c r="EI45" i="5"/>
  <c r="EI46" i="5" s="1"/>
  <c r="EI47" i="5" s="1"/>
  <c r="EN45" i="5"/>
  <c r="EN46" i="5" s="1"/>
  <c r="EN47" i="5" s="1"/>
  <c r="AZ45" i="5"/>
  <c r="AZ46" i="5" s="1"/>
  <c r="AZ47" i="5" s="1"/>
  <c r="FS45" i="5"/>
  <c r="FS46" i="5" s="1"/>
  <c r="FS47" i="5" s="1"/>
  <c r="GP45" i="5"/>
  <c r="GP46" i="5" s="1"/>
  <c r="GP47" i="5" s="1"/>
  <c r="GP51" i="5" s="1"/>
  <c r="GP52" i="5" s="1"/>
  <c r="GP58" i="5" s="1"/>
  <c r="W45" i="5"/>
  <c r="W46" i="5" s="1"/>
  <c r="W47" i="5" s="1"/>
  <c r="S45" i="5"/>
  <c r="S46" i="5" s="1"/>
  <c r="S47" i="5" s="1"/>
  <c r="F45" i="5"/>
  <c r="F46" i="5" s="1"/>
  <c r="F47" i="5" s="1"/>
  <c r="F51" i="5" s="1"/>
  <c r="F52" i="5" s="1"/>
  <c r="F58" i="5" s="1"/>
  <c r="F59" i="5" s="1"/>
  <c r="CW45" i="5"/>
  <c r="CW46" i="5" s="1"/>
  <c r="CW47" i="5" s="1"/>
  <c r="EU45" i="5"/>
  <c r="EU46" i="5" s="1"/>
  <c r="EU47" i="5" s="1"/>
  <c r="EW45" i="5"/>
  <c r="EW46" i="5" s="1"/>
  <c r="EW47" i="5" s="1"/>
  <c r="CH45" i="5"/>
  <c r="CH46" i="5" s="1"/>
  <c r="CH47" i="5" s="1"/>
  <c r="BC45" i="5"/>
  <c r="BC46" i="5" s="1"/>
  <c r="BC47" i="5" s="1"/>
  <c r="Z45" i="5"/>
  <c r="Z46" i="5" s="1"/>
  <c r="Z47" i="5" s="1"/>
  <c r="DD45" i="5"/>
  <c r="DD46" i="5" s="1"/>
  <c r="DD47" i="5" s="1"/>
  <c r="FG45" i="5"/>
  <c r="FG46" i="5" s="1"/>
  <c r="FG47" i="5" s="1"/>
  <c r="DU45" i="5"/>
  <c r="DU46" i="5" s="1"/>
  <c r="DU47" i="5" s="1"/>
  <c r="DF45" i="5"/>
  <c r="DF46" i="5" s="1"/>
  <c r="DF47" i="5" s="1"/>
  <c r="FH45" i="5"/>
  <c r="FH46" i="5" s="1"/>
  <c r="FH47" i="5" s="1"/>
  <c r="AU45" i="5"/>
  <c r="AU46" i="5" s="1"/>
  <c r="AU47" i="5" s="1"/>
  <c r="EQ45" i="5"/>
  <c r="EQ46" i="5" s="1"/>
  <c r="EQ47" i="5" s="1"/>
  <c r="DA45" i="5"/>
  <c r="DA46" i="5" s="1"/>
  <c r="DA47" i="5" s="1"/>
  <c r="AT45" i="5"/>
  <c r="AT46" i="5" s="1"/>
  <c r="AT47" i="5" s="1"/>
  <c r="DK45" i="5"/>
  <c r="DK46" i="5" s="1"/>
  <c r="DK47" i="5" s="1"/>
  <c r="AX45" i="5"/>
  <c r="AX46" i="5" s="1"/>
  <c r="AX47" i="5" s="1"/>
  <c r="FA45" i="5"/>
  <c r="FA46" i="5" s="1"/>
  <c r="FA47" i="5" s="1"/>
  <c r="EB45" i="5"/>
  <c r="EB46" i="5" s="1"/>
  <c r="EB47" i="5" s="1"/>
  <c r="H45" i="5"/>
  <c r="H46" i="5" s="1"/>
  <c r="H47" i="5" s="1"/>
  <c r="FW45" i="5"/>
  <c r="FW46" i="5" s="1"/>
  <c r="FW47" i="5" s="1"/>
  <c r="FE45" i="5"/>
  <c r="FE46" i="5" s="1"/>
  <c r="FE47" i="5" s="1"/>
  <c r="EP45" i="5"/>
  <c r="EP46" i="5" s="1"/>
  <c r="EP47" i="5" s="1"/>
  <c r="AJ45" i="5"/>
  <c r="AJ46" i="5" s="1"/>
  <c r="AJ47" i="5" s="1"/>
  <c r="AO45" i="5"/>
  <c r="AO46" i="5" s="1"/>
  <c r="AO47" i="5" s="1"/>
  <c r="AK45" i="5"/>
  <c r="AK46" i="5" s="1"/>
  <c r="AK47" i="5" s="1"/>
  <c r="DL45" i="5"/>
  <c r="DL46" i="5" s="1"/>
  <c r="DL47" i="5" s="1"/>
  <c r="FO45" i="5"/>
  <c r="FO46" i="5" s="1"/>
  <c r="FO47" i="5" s="1"/>
  <c r="FO51" i="5" s="1"/>
  <c r="FO52" i="5" s="1"/>
  <c r="FO58" i="5" s="1"/>
  <c r="DT45" i="5"/>
  <c r="DT46" i="5" s="1"/>
  <c r="DT47" i="5" s="1"/>
  <c r="AP45" i="5"/>
  <c r="AP46" i="5" s="1"/>
  <c r="AP47" i="5" s="1"/>
  <c r="DH45" i="5"/>
  <c r="DH46" i="5" s="1"/>
  <c r="DH47" i="5" s="1"/>
  <c r="J45" i="5"/>
  <c r="J46" i="5" s="1"/>
  <c r="J47" i="5" s="1"/>
  <c r="G45" i="5"/>
  <c r="G46" i="5" s="1"/>
  <c r="G47" i="5" s="1"/>
  <c r="FM45" i="5"/>
  <c r="FM46" i="5" s="1"/>
  <c r="FM47" i="5" s="1"/>
  <c r="CI45" i="5"/>
  <c r="CI46" i="5" s="1"/>
  <c r="CI47" i="5" s="1"/>
  <c r="EO45" i="5"/>
  <c r="EO46" i="5" s="1"/>
  <c r="EO47" i="5" s="1"/>
  <c r="BL45" i="5"/>
  <c r="BL46" i="5" s="1"/>
  <c r="BL47" i="5" s="1"/>
  <c r="BL51" i="5" s="1"/>
  <c r="BL52" i="5" s="1"/>
  <c r="BL58" i="5" s="1"/>
  <c r="BL59" i="5" s="1"/>
  <c r="DO45" i="5"/>
  <c r="DO46" i="5" s="1"/>
  <c r="DO47" i="5" s="1"/>
  <c r="AL45" i="5"/>
  <c r="AL46" i="5" s="1"/>
  <c r="AL47" i="5" s="1"/>
  <c r="CA45" i="5"/>
  <c r="CA46" i="5" s="1"/>
  <c r="CA47" i="5" s="1"/>
  <c r="CQ45" i="5"/>
  <c r="CQ46" i="5" s="1"/>
  <c r="CQ47" i="5" s="1"/>
  <c r="AM45" i="5"/>
  <c r="AM46" i="5" s="1"/>
  <c r="AM47" i="5" s="1"/>
  <c r="AN45" i="5"/>
  <c r="AN46" i="5" s="1"/>
  <c r="AN47" i="5" s="1"/>
  <c r="ER45" i="5"/>
  <c r="ER46" i="5" s="1"/>
  <c r="ER47" i="5" s="1"/>
  <c r="CU45" i="5"/>
  <c r="CU46" i="5" s="1"/>
  <c r="CU47" i="5" s="1"/>
  <c r="CU51" i="5" s="1"/>
  <c r="CU52" i="5" s="1"/>
  <c r="CU58" i="5" s="1"/>
  <c r="CU59" i="5" s="1"/>
  <c r="BP45" i="5"/>
  <c r="BP46" i="5" s="1"/>
  <c r="BP47" i="5" s="1"/>
  <c r="CP45" i="5"/>
  <c r="CP46" i="5" s="1"/>
  <c r="CP47" i="5" s="1"/>
  <c r="AY45" i="5"/>
  <c r="AY46" i="5" s="1"/>
  <c r="AY47" i="5" s="1"/>
  <c r="AS45" i="5"/>
  <c r="AS46" i="5" s="1"/>
  <c r="AS47" i="5" s="1"/>
  <c r="GQ45" i="5"/>
  <c r="GQ46" i="5" s="1"/>
  <c r="GQ47" i="5" s="1"/>
  <c r="DM45" i="5"/>
  <c r="DM46" i="5" s="1"/>
  <c r="DM47" i="5" s="1"/>
  <c r="DM51" i="5" s="1"/>
  <c r="DM52" i="5" s="1"/>
  <c r="DM58" i="5" s="1"/>
  <c r="DM59" i="5" s="1"/>
  <c r="EF45" i="5"/>
  <c r="EF46" i="5" s="1"/>
  <c r="EF47" i="5" s="1"/>
  <c r="BG45" i="5"/>
  <c r="BG46" i="5" s="1"/>
  <c r="BG47" i="5" s="1"/>
  <c r="Y45" i="5"/>
  <c r="Y46" i="5" s="1"/>
  <c r="Y47" i="5" s="1"/>
  <c r="BI45" i="5"/>
  <c r="BI46" i="5" s="1"/>
  <c r="BI47" i="5" s="1"/>
  <c r="V45" i="5"/>
  <c r="V46" i="5" s="1"/>
  <c r="V47" i="5" s="1"/>
  <c r="V51" i="5" s="1"/>
  <c r="V52" i="5" s="1"/>
  <c r="V58" i="5" s="1"/>
  <c r="V59" i="5" s="1"/>
  <c r="T45" i="5"/>
  <c r="T46" i="5" s="1"/>
  <c r="T47" i="5" s="1"/>
  <c r="GR45" i="5"/>
  <c r="GR46" i="5" s="1"/>
  <c r="GR47" i="5" s="1"/>
  <c r="EZ45" i="5"/>
  <c r="EZ46" i="5" s="1"/>
  <c r="EZ47" i="5" s="1"/>
  <c r="GI45" i="5"/>
  <c r="GI46" i="5" s="1"/>
  <c r="GI47" i="5" s="1"/>
  <c r="EH45" i="5"/>
  <c r="EH46" i="5" s="1"/>
  <c r="EH47" i="5" s="1"/>
  <c r="EH51" i="5" s="1"/>
  <c r="EH52" i="5" s="1"/>
  <c r="EH58" i="5" s="1"/>
  <c r="DS45" i="5"/>
  <c r="DS46" i="5" s="1"/>
  <c r="DS47" i="5" s="1"/>
  <c r="FK45" i="5"/>
  <c r="FK46" i="5" s="1"/>
  <c r="FK47" i="5" s="1"/>
  <c r="BM45" i="5"/>
  <c r="BM46" i="5" s="1"/>
  <c r="BM47" i="5" s="1"/>
  <c r="FR45" i="5"/>
  <c r="FR46" i="5" s="1"/>
  <c r="FR47" i="5" s="1"/>
  <c r="EM45" i="5"/>
  <c r="EM46" i="5" s="1"/>
  <c r="EM47" i="5" s="1"/>
  <c r="DY45" i="5"/>
  <c r="DY46" i="5" s="1"/>
  <c r="DY47" i="5" s="1"/>
  <c r="GS45" i="5"/>
  <c r="GS46" i="5" s="1"/>
  <c r="GS47" i="5" s="1"/>
  <c r="EA45" i="5"/>
  <c r="EA46" i="5" s="1"/>
  <c r="EA47" i="5" s="1"/>
  <c r="AV45" i="5"/>
  <c r="AV46" i="5" s="1"/>
  <c r="AV47" i="5" s="1"/>
  <c r="EV45" i="5"/>
  <c r="EV46" i="5" s="1"/>
  <c r="EV47" i="5" s="1"/>
  <c r="CK45" i="5"/>
  <c r="CK46" i="5" s="1"/>
  <c r="CK47" i="5" s="1"/>
  <c r="BB45" i="5"/>
  <c r="BB46" i="5" s="1"/>
  <c r="BB47" i="5" s="1"/>
  <c r="BB51" i="5" s="1"/>
  <c r="BB52" i="5" s="1"/>
  <c r="BB58" i="5" s="1"/>
  <c r="BB59" i="5" s="1"/>
  <c r="FV45" i="5"/>
  <c r="FV46" i="5" s="1"/>
  <c r="FV47" i="5" s="1"/>
  <c r="CC45" i="5"/>
  <c r="CC46" i="5" s="1"/>
  <c r="CC47" i="5" s="1"/>
  <c r="ET45" i="5"/>
  <c r="ET46" i="5" s="1"/>
  <c r="ET47" i="5" s="1"/>
  <c r="DB45" i="5"/>
  <c r="DB46" i="5" s="1"/>
  <c r="DB47" i="5" s="1"/>
  <c r="DB51" i="5" s="1"/>
  <c r="DB52" i="5" s="1"/>
  <c r="DB58" i="5" s="1"/>
  <c r="DB59" i="5" s="1"/>
  <c r="FB45" i="5"/>
  <c r="FB46" i="5" s="1"/>
  <c r="FB47" i="5" s="1"/>
  <c r="AC45" i="5"/>
  <c r="AC46" i="5" s="1"/>
  <c r="AC47" i="5" s="1"/>
  <c r="BH45" i="5"/>
  <c r="BH46" i="5" s="1"/>
  <c r="BH47" i="5" s="1"/>
  <c r="GJ45" i="5"/>
  <c r="GJ46" i="5" s="1"/>
  <c r="GJ47" i="5" s="1"/>
  <c r="BE45" i="5"/>
  <c r="BE46" i="5" s="1"/>
  <c r="BE47" i="5" s="1"/>
  <c r="BE51" i="5" s="1"/>
  <c r="BE52" i="5" s="1"/>
  <c r="BE58" i="5" s="1"/>
  <c r="BE59" i="5" s="1"/>
  <c r="K45" i="5"/>
  <c r="K46" i="5" s="1"/>
  <c r="K47" i="5" s="1"/>
  <c r="EJ45" i="5"/>
  <c r="EJ46" i="5" s="1"/>
  <c r="EJ47" i="5" s="1"/>
  <c r="BW45" i="5"/>
  <c r="BW46" i="5" s="1"/>
  <c r="BW47" i="5" s="1"/>
  <c r="BW51" i="5" s="1"/>
  <c r="BW52" i="5" s="1"/>
  <c r="BW58" i="5" s="1"/>
  <c r="BW59" i="5" s="1"/>
  <c r="BN45" i="5"/>
  <c r="BN46" i="5" s="1"/>
  <c r="BN47" i="5" s="1"/>
  <c r="BF45" i="5"/>
  <c r="BF46" i="5" s="1"/>
  <c r="BF47" i="5" s="1"/>
  <c r="N45" i="5"/>
  <c r="N46" i="5" s="1"/>
  <c r="N47" i="5" s="1"/>
  <c r="N51" i="5" s="1"/>
  <c r="N52" i="5" s="1"/>
  <c r="N58" i="5" s="1"/>
  <c r="N59" i="5" s="1"/>
  <c r="GM45" i="5"/>
  <c r="GM46" i="5" s="1"/>
  <c r="GM47" i="5" s="1"/>
  <c r="ES45" i="5"/>
  <c r="ES46" i="5" s="1"/>
  <c r="ES47" i="5" s="1"/>
  <c r="CN45" i="5"/>
  <c r="CN46" i="5" s="1"/>
  <c r="CN47" i="5" s="1"/>
  <c r="CM45" i="5"/>
  <c r="CM46" i="5" s="1"/>
  <c r="CM47" i="5" s="1"/>
  <c r="R45" i="5"/>
  <c r="R46" i="5" s="1"/>
  <c r="R47" i="5" s="1"/>
  <c r="R51" i="5" s="1"/>
  <c r="R52" i="5" s="1"/>
  <c r="R58" i="5" s="1"/>
  <c r="R59" i="5" s="1"/>
  <c r="EY45" i="5"/>
  <c r="EY46" i="5" s="1"/>
  <c r="EY47" i="5" s="1"/>
  <c r="EY51" i="5" s="1"/>
  <c r="EY52" i="5" s="1"/>
  <c r="EY58" i="5" s="1"/>
  <c r="BQ45" i="5"/>
  <c r="BQ46" i="5" s="1"/>
  <c r="BQ47" i="5" s="1"/>
  <c r="CL45" i="5"/>
  <c r="CL46" i="5" s="1"/>
  <c r="CL47" i="5" s="1"/>
  <c r="CL51" i="5" s="1"/>
  <c r="CL52" i="5" s="1"/>
  <c r="CL58" i="5" s="1"/>
  <c r="CL59" i="5" s="1"/>
  <c r="DJ45" i="5"/>
  <c r="DJ46" i="5" s="1"/>
  <c r="DJ47" i="5" s="1"/>
  <c r="DJ51" i="5" s="1"/>
  <c r="DJ52" i="5" s="1"/>
  <c r="DJ58" i="5" s="1"/>
  <c r="DJ59" i="5" s="1"/>
  <c r="AB45" i="5"/>
  <c r="AB46" i="5" s="1"/>
  <c r="AB47" i="5" s="1"/>
  <c r="AB51" i="5" s="1"/>
  <c r="AB52" i="5" s="1"/>
  <c r="AB58" i="5" s="1"/>
  <c r="AB59" i="5" s="1"/>
  <c r="GB45" i="5"/>
  <c r="GB46" i="5" s="1"/>
  <c r="GB47" i="5" s="1"/>
  <c r="GH45" i="5"/>
  <c r="GH46" i="5" s="1"/>
  <c r="GH47" i="5" s="1"/>
  <c r="BU45" i="5"/>
  <c r="BU46" i="5" s="1"/>
  <c r="BU47" i="5" s="1"/>
  <c r="DR45" i="5"/>
  <c r="DR46" i="5" s="1"/>
  <c r="DR47" i="5" s="1"/>
  <c r="DR51" i="5" s="1"/>
  <c r="DR52" i="5" s="1"/>
  <c r="DR58" i="5" s="1"/>
  <c r="DR59" i="5" s="1"/>
  <c r="DR70" i="5" s="1"/>
  <c r="GE45" i="5"/>
  <c r="GE46" i="5" s="1"/>
  <c r="GE47" i="5" s="1"/>
  <c r="CY45" i="5"/>
  <c r="CY46" i="5" s="1"/>
  <c r="CY47" i="5" s="1"/>
  <c r="GD45" i="5"/>
  <c r="GD46" i="5" s="1"/>
  <c r="GD47" i="5" s="1"/>
  <c r="AH45" i="5"/>
  <c r="AH46" i="5" s="1"/>
  <c r="AH47" i="5" s="1"/>
  <c r="GC45" i="5"/>
  <c r="GC46" i="5" s="1"/>
  <c r="GC47" i="5" s="1"/>
  <c r="GC51" i="5" s="1"/>
  <c r="GC52" i="5" s="1"/>
  <c r="GC58" i="5" s="1"/>
  <c r="BS45" i="5"/>
  <c r="BS46" i="5" s="1"/>
  <c r="BS47" i="5" s="1"/>
  <c r="BS51" i="5" s="1"/>
  <c r="BS52" i="5" s="1"/>
  <c r="BS58" i="5" s="1"/>
  <c r="BS59" i="5" s="1"/>
  <c r="BJ45" i="5"/>
  <c r="BJ46" i="5" s="1"/>
  <c r="BJ47" i="5" s="1"/>
  <c r="BJ51" i="5" s="1"/>
  <c r="BJ52" i="5" s="1"/>
  <c r="BJ58" i="5" s="1"/>
  <c r="BJ59" i="5" s="1"/>
  <c r="FQ45" i="5"/>
  <c r="FQ46" i="5" s="1"/>
  <c r="FQ47" i="5" s="1"/>
  <c r="GN45" i="5"/>
  <c r="GN46" i="5" s="1"/>
  <c r="GN47" i="5" s="1"/>
  <c r="AG45" i="5"/>
  <c r="AG46" i="5" s="1"/>
  <c r="AG47" i="5" s="1"/>
  <c r="CX45" i="5"/>
  <c r="CX46" i="5" s="1"/>
  <c r="CX47" i="5" s="1"/>
  <c r="CX51" i="5" s="1"/>
  <c r="CX52" i="5" s="1"/>
  <c r="CX58" i="5" s="1"/>
  <c r="CX59" i="5" s="1"/>
  <c r="EK45" i="5"/>
  <c r="EK46" i="5" s="1"/>
  <c r="EK47" i="5" s="1"/>
  <c r="GL45" i="5"/>
  <c r="GL46" i="5" s="1"/>
  <c r="GL47" i="5" s="1"/>
  <c r="CZ45" i="5"/>
  <c r="CZ46" i="5" s="1"/>
  <c r="CZ47" i="5" s="1"/>
  <c r="DE45" i="5"/>
  <c r="DE46" i="5" s="1"/>
  <c r="DE47" i="5" s="1"/>
  <c r="DE51" i="5" s="1"/>
  <c r="DE52" i="5" s="1"/>
  <c r="DE58" i="5" s="1"/>
  <c r="DE59" i="5" s="1"/>
  <c r="FX45" i="5"/>
  <c r="FX46" i="5" s="1"/>
  <c r="FX47" i="5" s="1"/>
  <c r="DC45" i="5"/>
  <c r="DC46" i="5" s="1"/>
  <c r="DC47" i="5" s="1"/>
  <c r="BT45" i="5"/>
  <c r="BT46" i="5" s="1"/>
  <c r="BT47" i="5" s="1"/>
  <c r="DZ45" i="5"/>
  <c r="DZ46" i="5" s="1"/>
  <c r="DZ47" i="5" s="1"/>
  <c r="AF45" i="5"/>
  <c r="AF46" i="5" s="1"/>
  <c r="AF47" i="5" s="1"/>
  <c r="AF51" i="5" s="1"/>
  <c r="AF52" i="5" s="1"/>
  <c r="AF58" i="5" s="1"/>
  <c r="AF59" i="5" s="1"/>
  <c r="CE45" i="5"/>
  <c r="CE46" i="5" s="1"/>
  <c r="CE47" i="5" s="1"/>
  <c r="CE51" i="5" s="1"/>
  <c r="CE52" i="5" s="1"/>
  <c r="CE58" i="5" s="1"/>
  <c r="CE59" i="5" s="1"/>
  <c r="FY45" i="5"/>
  <c r="FY46" i="5" s="1"/>
  <c r="FY47" i="5" s="1"/>
  <c r="GG45" i="5"/>
  <c r="GG46" i="5" s="1"/>
  <c r="GG47" i="5" s="1"/>
  <c r="GG51" i="5" s="1"/>
  <c r="GG52" i="5" s="1"/>
  <c r="GG58" i="5" s="1"/>
  <c r="GA45" i="5"/>
  <c r="GA46" i="5" s="1"/>
  <c r="GA47" i="5" s="1"/>
  <c r="GA51" i="5" s="1"/>
  <c r="GA52" i="5" s="1"/>
  <c r="GA58" i="5" s="1"/>
  <c r="CJ45" i="5"/>
  <c r="CJ46" i="5" s="1"/>
  <c r="CJ47" i="5" s="1"/>
  <c r="CR45" i="5"/>
  <c r="CR46" i="5" s="1"/>
  <c r="CR47" i="5" s="1"/>
  <c r="EC45" i="5"/>
  <c r="EC46" i="5" s="1"/>
  <c r="EC47" i="5" s="1"/>
  <c r="L45" i="5"/>
  <c r="L46" i="5" s="1"/>
  <c r="L47" i="5" s="1"/>
  <c r="GK45" i="5"/>
  <c r="GK46" i="5" s="1"/>
  <c r="GK47" i="5" s="1"/>
  <c r="DX45" i="5"/>
  <c r="DX46" i="5" s="1"/>
  <c r="DX47" i="5" s="1"/>
  <c r="AR45" i="5"/>
  <c r="AR46" i="5" s="1"/>
  <c r="AR47" i="5" s="1"/>
  <c r="AR51" i="5" s="1"/>
  <c r="AR52" i="5" s="1"/>
  <c r="AR58" i="5" s="1"/>
  <c r="AR59" i="5" s="1"/>
  <c r="CO45" i="5"/>
  <c r="CO46" i="5" s="1"/>
  <c r="CO47" i="5" s="1"/>
  <c r="BO45" i="5"/>
  <c r="BO46" i="5" s="1"/>
  <c r="BO47" i="5" s="1"/>
  <c r="CV45" i="5"/>
  <c r="CV46" i="5" s="1"/>
  <c r="CV47" i="5" s="1"/>
  <c r="O49" i="20"/>
  <c r="O44" i="20" s="1"/>
  <c r="N49" i="20"/>
  <c r="N44" i="20" s="1"/>
  <c r="P49" i="20"/>
  <c r="P44" i="20" s="1"/>
  <c r="EJ51" i="5" l="1"/>
  <c r="EJ52" i="5" s="1"/>
  <c r="EJ58" i="5" s="1"/>
  <c r="AE51" i="5"/>
  <c r="AE52" i="5" s="1"/>
  <c r="AE58" i="5" s="1"/>
  <c r="AE59" i="5" s="1"/>
  <c r="AJ51" i="5"/>
  <c r="AJ52" i="5" s="1"/>
  <c r="AJ58" i="5" s="1"/>
  <c r="AJ59" i="5" s="1"/>
  <c r="GR51" i="5"/>
  <c r="GR52" i="5" s="1"/>
  <c r="GR58" i="5" s="1"/>
  <c r="GR59" i="5" s="1"/>
  <c r="GR70" i="5" s="1"/>
  <c r="DT51" i="5"/>
  <c r="DT52" i="5" s="1"/>
  <c r="DT58" i="5" s="1"/>
  <c r="G3" i="20" s="1"/>
  <c r="GB51" i="5"/>
  <c r="GB52" i="5" s="1"/>
  <c r="GB58" i="5" s="1"/>
  <c r="G63" i="20" s="1"/>
  <c r="BO51" i="5"/>
  <c r="BO52" i="5" s="1"/>
  <c r="BO58" i="5" s="1"/>
  <c r="BO59" i="5" s="1"/>
  <c r="BO70" i="5" s="1"/>
  <c r="BQ51" i="5"/>
  <c r="BQ52" i="5" s="1"/>
  <c r="BQ58" i="5" s="1"/>
  <c r="BQ59" i="5" s="1"/>
  <c r="BQ70" i="5" s="1"/>
  <c r="CK51" i="5"/>
  <c r="CK52" i="5" s="1"/>
  <c r="CK58" i="5" s="1"/>
  <c r="CK59" i="5" s="1"/>
  <c r="CK70" i="5" s="1"/>
  <c r="GK51" i="5"/>
  <c r="GK52" i="5" s="1"/>
  <c r="GK58" i="5" s="1"/>
  <c r="G72" i="20" s="1"/>
  <c r="CC51" i="5"/>
  <c r="CC52" i="5" s="1"/>
  <c r="CC58" i="5" s="1"/>
  <c r="CC59" i="5" s="1"/>
  <c r="CC70" i="5" s="1"/>
  <c r="BZ51" i="5"/>
  <c r="BZ52" i="5" s="1"/>
  <c r="BZ58" i="5" s="1"/>
  <c r="BZ59" i="5" s="1"/>
  <c r="BZ70" i="5" s="1"/>
  <c r="FV51" i="5"/>
  <c r="FV52" i="5" s="1"/>
  <c r="FV58" i="5" s="1"/>
  <c r="G57" i="20" s="1"/>
  <c r="EM51" i="5"/>
  <c r="EM52" i="5" s="1"/>
  <c r="EM58" i="5" s="1"/>
  <c r="G22" i="20" s="1"/>
  <c r="BT51" i="5"/>
  <c r="BT52" i="5" s="1"/>
  <c r="BT58" i="5" s="1"/>
  <c r="BT59" i="5" s="1"/>
  <c r="CY51" i="5"/>
  <c r="CY52" i="5" s="1"/>
  <c r="CY58" i="5" s="1"/>
  <c r="CY59" i="5" s="1"/>
  <c r="CY70" i="5" s="1"/>
  <c r="FT51" i="5"/>
  <c r="FT52" i="5" s="1"/>
  <c r="FT58" i="5" s="1"/>
  <c r="G55" i="20" s="1"/>
  <c r="CR51" i="5"/>
  <c r="CR52" i="5" s="1"/>
  <c r="CR58" i="5" s="1"/>
  <c r="CR59" i="5" s="1"/>
  <c r="AY51" i="5"/>
  <c r="AY52" i="5" s="1"/>
  <c r="AY58" i="5" s="1"/>
  <c r="AY59" i="5" s="1"/>
  <c r="FY51" i="5"/>
  <c r="FY52" i="5" s="1"/>
  <c r="FY58" i="5" s="1"/>
  <c r="FY59" i="5" s="1"/>
  <c r="DX51" i="5"/>
  <c r="DX52" i="5" s="1"/>
  <c r="DX58" i="5" s="1"/>
  <c r="DX59" i="5" s="1"/>
  <c r="EF51" i="5"/>
  <c r="EF52" i="5" s="1"/>
  <c r="EF58" i="5" s="1"/>
  <c r="G15" i="20" s="1"/>
  <c r="EO51" i="5"/>
  <c r="EO52" i="5" s="1"/>
  <c r="EO58" i="5" s="1"/>
  <c r="EO59" i="5" s="1"/>
  <c r="CH51" i="5"/>
  <c r="CH52" i="5" s="1"/>
  <c r="CH58" i="5" s="1"/>
  <c r="CH59" i="5" s="1"/>
  <c r="CH70" i="5" s="1"/>
  <c r="CJ51" i="5"/>
  <c r="CJ52" i="5" s="1"/>
  <c r="CJ58" i="5" s="1"/>
  <c r="CJ59" i="5" s="1"/>
  <c r="CJ70" i="5" s="1"/>
  <c r="FK51" i="5"/>
  <c r="FK52" i="5" s="1"/>
  <c r="FK58" i="5" s="1"/>
  <c r="G46" i="20" s="1"/>
  <c r="P51" i="5"/>
  <c r="P52" i="5" s="1"/>
  <c r="P58" i="5" s="1"/>
  <c r="P59" i="5" s="1"/>
  <c r="P70" i="5" s="1"/>
  <c r="CA51" i="5"/>
  <c r="CA52" i="5" s="1"/>
  <c r="CA58" i="5" s="1"/>
  <c r="CA59" i="5" s="1"/>
  <c r="CA70" i="5" s="1"/>
  <c r="BU51" i="5"/>
  <c r="BU52" i="5" s="1"/>
  <c r="BU58" i="5" s="1"/>
  <c r="BU59" i="5" s="1"/>
  <c r="BU70" i="5" s="1"/>
  <c r="EA51" i="5"/>
  <c r="EA52" i="5" s="1"/>
  <c r="EA58" i="5" s="1"/>
  <c r="EA59" i="5" s="1"/>
  <c r="BG51" i="5"/>
  <c r="BG52" i="5" s="1"/>
  <c r="BG58" i="5" s="1"/>
  <c r="BG59" i="5" s="1"/>
  <c r="BG70" i="5" s="1"/>
  <c r="FW51" i="5"/>
  <c r="FW52" i="5" s="1"/>
  <c r="FW58" i="5" s="1"/>
  <c r="G58" i="20" s="1"/>
  <c r="EQ51" i="5"/>
  <c r="EQ52" i="5" s="1"/>
  <c r="EQ58" i="5" s="1"/>
  <c r="EQ59" i="5" s="1"/>
  <c r="BC51" i="5"/>
  <c r="BC52" i="5" s="1"/>
  <c r="BC58" i="5" s="1"/>
  <c r="BC59" i="5" s="1"/>
  <c r="BC70" i="5" s="1"/>
  <c r="I51" i="5"/>
  <c r="I52" i="5" s="1"/>
  <c r="I58" i="5" s="1"/>
  <c r="I59" i="5" s="1"/>
  <c r="L67" i="5" s="1"/>
  <c r="L69" i="5" s="1"/>
  <c r="DG51" i="5"/>
  <c r="DG52" i="5" s="1"/>
  <c r="DG58" i="5" s="1"/>
  <c r="DG59" i="5" s="1"/>
  <c r="DG70" i="5" s="1"/>
  <c r="FI51" i="5"/>
  <c r="FI52" i="5" s="1"/>
  <c r="FI58" i="5" s="1"/>
  <c r="G44" i="20" s="1"/>
  <c r="FF51" i="5"/>
  <c r="FF52" i="5" s="1"/>
  <c r="FF58" i="5" s="1"/>
  <c r="G41" i="20" s="1"/>
  <c r="DN51" i="5"/>
  <c r="DN52" i="5" s="1"/>
  <c r="DN58" i="5" s="1"/>
  <c r="DN59" i="5" s="1"/>
  <c r="DN70" i="5" s="1"/>
  <c r="CI51" i="5"/>
  <c r="CI52" i="5" s="1"/>
  <c r="CI58" i="5" s="1"/>
  <c r="CI59" i="5" s="1"/>
  <c r="CI70" i="5" s="1"/>
  <c r="L51" i="5"/>
  <c r="L52" i="5" s="1"/>
  <c r="L58" i="5" s="1"/>
  <c r="L59" i="5" s="1"/>
  <c r="L70" i="5" s="1"/>
  <c r="EK51" i="5"/>
  <c r="EK52" i="5" s="1"/>
  <c r="EK58" i="5" s="1"/>
  <c r="G20" i="20" s="1"/>
  <c r="ES51" i="5"/>
  <c r="ES52" i="5" s="1"/>
  <c r="ES58" i="5" s="1"/>
  <c r="ES59" i="5" s="1"/>
  <c r="AM51" i="5"/>
  <c r="AM52" i="5" s="1"/>
  <c r="AM58" i="5" s="1"/>
  <c r="AM59" i="5" s="1"/>
  <c r="AM70" i="5" s="1"/>
  <c r="FM51" i="5"/>
  <c r="FM52" i="5" s="1"/>
  <c r="FM58" i="5" s="1"/>
  <c r="G48" i="20" s="1"/>
  <c r="AK51" i="5"/>
  <c r="AK52" i="5" s="1"/>
  <c r="AK58" i="5" s="1"/>
  <c r="AK59" i="5" s="1"/>
  <c r="AK70" i="5" s="1"/>
  <c r="FA51" i="5"/>
  <c r="FA52" i="5" s="1"/>
  <c r="FA58" i="5" s="1"/>
  <c r="FA59" i="5" s="1"/>
  <c r="EE51" i="5"/>
  <c r="EE52" i="5" s="1"/>
  <c r="EE58" i="5" s="1"/>
  <c r="EE59" i="5" s="1"/>
  <c r="CG51" i="5"/>
  <c r="CG52" i="5" s="1"/>
  <c r="CG58" i="5" s="1"/>
  <c r="CG59" i="5" s="1"/>
  <c r="CG70" i="5" s="1"/>
  <c r="AH51" i="5"/>
  <c r="AH52" i="5" s="1"/>
  <c r="AH58" i="5" s="1"/>
  <c r="AH59" i="5" s="1"/>
  <c r="AH70" i="5" s="1"/>
  <c r="DZ51" i="5"/>
  <c r="DZ52" i="5" s="1"/>
  <c r="DZ58" i="5" s="1"/>
  <c r="DZ59" i="5" s="1"/>
  <c r="GD51" i="5"/>
  <c r="GD52" i="5" s="1"/>
  <c r="GD58" i="5" s="1"/>
  <c r="G65" i="20" s="1"/>
  <c r="GM51" i="5"/>
  <c r="GM52" i="5" s="1"/>
  <c r="GM58" i="5" s="1"/>
  <c r="G74" i="20" s="1"/>
  <c r="GJ51" i="5"/>
  <c r="GJ52" i="5" s="1"/>
  <c r="GJ58" i="5" s="1"/>
  <c r="G71" i="20" s="1"/>
  <c r="FR51" i="5"/>
  <c r="FR52" i="5" s="1"/>
  <c r="FR58" i="5" s="1"/>
  <c r="G53" i="20" s="1"/>
  <c r="T51" i="5"/>
  <c r="T52" i="5" s="1"/>
  <c r="T58" i="5" s="1"/>
  <c r="T59" i="5" s="1"/>
  <c r="T70" i="5" s="1"/>
  <c r="CQ51" i="5"/>
  <c r="CQ52" i="5" s="1"/>
  <c r="CQ58" i="5" s="1"/>
  <c r="CQ59" i="5" s="1"/>
  <c r="CQ70" i="5" s="1"/>
  <c r="G51" i="5"/>
  <c r="G52" i="5" s="1"/>
  <c r="G58" i="5" s="1"/>
  <c r="G59" i="5" s="1"/>
  <c r="J67" i="5" s="1"/>
  <c r="J69" i="5" s="1"/>
  <c r="AO51" i="5"/>
  <c r="AO52" i="5" s="1"/>
  <c r="AO58" i="5" s="1"/>
  <c r="AO59" i="5" s="1"/>
  <c r="AO70" i="5" s="1"/>
  <c r="AX51" i="5"/>
  <c r="AX52" i="5" s="1"/>
  <c r="AX58" i="5" s="1"/>
  <c r="AX59" i="5" s="1"/>
  <c r="AX70" i="5" s="1"/>
  <c r="Q51" i="5"/>
  <c r="Q52" i="5" s="1"/>
  <c r="Q58" i="5" s="1"/>
  <c r="Q59" i="5" s="1"/>
  <c r="Q70" i="5" s="1"/>
  <c r="CT51" i="5"/>
  <c r="CT52" i="5" s="1"/>
  <c r="CT58" i="5" s="1"/>
  <c r="CT59" i="5" s="1"/>
  <c r="CT70" i="5" s="1"/>
  <c r="BY51" i="5"/>
  <c r="BY52" i="5" s="1"/>
  <c r="BY58" i="5" s="1"/>
  <c r="BY59" i="5" s="1"/>
  <c r="BY70" i="5" s="1"/>
  <c r="CO51" i="5"/>
  <c r="CO52" i="5" s="1"/>
  <c r="CO58" i="5" s="1"/>
  <c r="CO59" i="5" s="1"/>
  <c r="CO70" i="5" s="1"/>
  <c r="FQ51" i="5"/>
  <c r="FQ52" i="5" s="1"/>
  <c r="FQ58" i="5" s="1"/>
  <c r="FQ59" i="5" s="1"/>
  <c r="AV51" i="5"/>
  <c r="AV52" i="5" s="1"/>
  <c r="AV58" i="5" s="1"/>
  <c r="AV59" i="5" s="1"/>
  <c r="AV70" i="5" s="1"/>
  <c r="Y51" i="5"/>
  <c r="Y52" i="5" s="1"/>
  <c r="Y58" i="5" s="1"/>
  <c r="Y59" i="5" s="1"/>
  <c r="FE51" i="5"/>
  <c r="FE52" i="5" s="1"/>
  <c r="FE58" i="5" s="1"/>
  <c r="FE59" i="5" s="1"/>
  <c r="G68" i="20"/>
  <c r="GG59" i="5"/>
  <c r="BW70" i="5"/>
  <c r="G77" i="20"/>
  <c r="GP59" i="5"/>
  <c r="BV51" i="5"/>
  <c r="BV52" i="5" s="1"/>
  <c r="BV58" i="5" s="1"/>
  <c r="BV59" i="5" s="1"/>
  <c r="CZ51" i="5"/>
  <c r="CZ52" i="5" s="1"/>
  <c r="CZ58" i="5" s="1"/>
  <c r="CZ59" i="5" s="1"/>
  <c r="BS70" i="5"/>
  <c r="GH51" i="5"/>
  <c r="GH52" i="5" s="1"/>
  <c r="GH58" i="5" s="1"/>
  <c r="CM51" i="5"/>
  <c r="CM52" i="5" s="1"/>
  <c r="CM58" i="5" s="1"/>
  <c r="CM59" i="5" s="1"/>
  <c r="G19" i="20"/>
  <c r="EJ59" i="5"/>
  <c r="ET51" i="5"/>
  <c r="ET52" i="5" s="1"/>
  <c r="ET58" i="5" s="1"/>
  <c r="GT51" i="5"/>
  <c r="GT52" i="5" s="1"/>
  <c r="GT58" i="5" s="1"/>
  <c r="GT59" i="5" s="1"/>
  <c r="GT70" i="5" s="1"/>
  <c r="GS51" i="5"/>
  <c r="GS52" i="5" s="1"/>
  <c r="GS58" i="5" s="1"/>
  <c r="GS59" i="5" s="1"/>
  <c r="GI51" i="5"/>
  <c r="GI52" i="5" s="1"/>
  <c r="GI58" i="5" s="1"/>
  <c r="ER51" i="5"/>
  <c r="ER52" i="5" s="1"/>
  <c r="ER58" i="5" s="1"/>
  <c r="FO59" i="5"/>
  <c r="G50" i="20"/>
  <c r="H51" i="5"/>
  <c r="H52" i="5" s="1"/>
  <c r="H58" i="5" s="1"/>
  <c r="H59" i="5" s="1"/>
  <c r="AU51" i="5"/>
  <c r="AU52" i="5" s="1"/>
  <c r="AU58" i="5" s="1"/>
  <c r="AU59" i="5" s="1"/>
  <c r="FS51" i="5"/>
  <c r="FS52" i="5" s="1"/>
  <c r="FS58" i="5" s="1"/>
  <c r="FN51" i="5"/>
  <c r="FN52" i="5" s="1"/>
  <c r="FN58" i="5" s="1"/>
  <c r="FP51" i="5"/>
  <c r="FP52" i="5" s="1"/>
  <c r="FP58" i="5" s="1"/>
  <c r="AW51" i="5"/>
  <c r="AW52" i="5" s="1"/>
  <c r="AW58" i="5" s="1"/>
  <c r="AW59" i="5" s="1"/>
  <c r="EL51" i="5"/>
  <c r="EL52" i="5" s="1"/>
  <c r="EL58" i="5" s="1"/>
  <c r="DP51" i="5"/>
  <c r="DP52" i="5" s="1"/>
  <c r="DP58" i="5" s="1"/>
  <c r="DP59" i="5" s="1"/>
  <c r="DP70" i="5" s="1"/>
  <c r="BX51" i="5"/>
  <c r="BX52" i="5" s="1"/>
  <c r="BX58" i="5" s="1"/>
  <c r="BX59" i="5" s="1"/>
  <c r="BL70" i="5"/>
  <c r="CE70" i="5"/>
  <c r="GL51" i="5"/>
  <c r="GL52" i="5" s="1"/>
  <c r="GL58" i="5" s="1"/>
  <c r="G64" i="20"/>
  <c r="GC59" i="5"/>
  <c r="GB59" i="5"/>
  <c r="CN51" i="5"/>
  <c r="CN52" i="5" s="1"/>
  <c r="CN58" i="5" s="1"/>
  <c r="CN59" i="5" s="1"/>
  <c r="K51" i="5"/>
  <c r="K52" i="5" s="1"/>
  <c r="K58" i="5" s="1"/>
  <c r="K59" i="5" s="1"/>
  <c r="DY51" i="5"/>
  <c r="DY52" i="5" s="1"/>
  <c r="DY58" i="5" s="1"/>
  <c r="EZ51" i="5"/>
  <c r="EZ52" i="5" s="1"/>
  <c r="EZ58" i="5" s="1"/>
  <c r="DM70" i="5"/>
  <c r="AN51" i="5"/>
  <c r="AN52" i="5" s="1"/>
  <c r="AN58" i="5" s="1"/>
  <c r="AN59" i="5" s="1"/>
  <c r="DL51" i="5"/>
  <c r="DL52" i="5" s="1"/>
  <c r="DL58" i="5" s="1"/>
  <c r="DL59" i="5" s="1"/>
  <c r="EC51" i="5"/>
  <c r="EC52" i="5" s="1"/>
  <c r="EC58" i="5" s="1"/>
  <c r="EB51" i="5"/>
  <c r="EB52" i="5" s="1"/>
  <c r="EB58" i="5" s="1"/>
  <c r="FH51" i="5"/>
  <c r="FH52" i="5" s="1"/>
  <c r="FH58" i="5" s="1"/>
  <c r="EW51" i="5"/>
  <c r="EW52" i="5" s="1"/>
  <c r="EW58" i="5" s="1"/>
  <c r="AZ51" i="5"/>
  <c r="AZ52" i="5" s="1"/>
  <c r="AZ58" i="5" s="1"/>
  <c r="AZ59" i="5" s="1"/>
  <c r="O51" i="5"/>
  <c r="O52" i="5" s="1"/>
  <c r="O58" i="5" s="1"/>
  <c r="O59" i="5" s="1"/>
  <c r="FD51" i="5"/>
  <c r="FD52" i="5" s="1"/>
  <c r="FD58" i="5" s="1"/>
  <c r="DW51" i="5"/>
  <c r="DW52" i="5" s="1"/>
  <c r="DW58" i="5" s="1"/>
  <c r="X51" i="5"/>
  <c r="X52" i="5" s="1"/>
  <c r="X58" i="5" s="1"/>
  <c r="X59" i="5" s="1"/>
  <c r="CF51" i="5"/>
  <c r="CF52" i="5" s="1"/>
  <c r="CF58" i="5" s="1"/>
  <c r="CF59" i="5" s="1"/>
  <c r="AB70" i="5"/>
  <c r="BE70" i="5"/>
  <c r="GQ51" i="5"/>
  <c r="GQ52" i="5" s="1"/>
  <c r="GQ58" i="5" s="1"/>
  <c r="GQ59" i="5" s="1"/>
  <c r="DF51" i="5"/>
  <c r="DF52" i="5" s="1"/>
  <c r="DF58" i="5" s="1"/>
  <c r="DF59" i="5" s="1"/>
  <c r="EU51" i="5"/>
  <c r="EU52" i="5" s="1"/>
  <c r="EU58" i="5" s="1"/>
  <c r="EN51" i="5"/>
  <c r="EN52" i="5" s="1"/>
  <c r="EN58" i="5" s="1"/>
  <c r="BD51" i="5"/>
  <c r="BD52" i="5" s="1"/>
  <c r="BD58" i="5" s="1"/>
  <c r="BD59" i="5" s="1"/>
  <c r="AE70" i="5"/>
  <c r="FJ51" i="5"/>
  <c r="FJ52" i="5" s="1"/>
  <c r="FJ58" i="5" s="1"/>
  <c r="AA51" i="5"/>
  <c r="AA52" i="5" s="1"/>
  <c r="AA58" i="5" s="1"/>
  <c r="AA59" i="5" s="1"/>
  <c r="AR70" i="5"/>
  <c r="DB70" i="5"/>
  <c r="CU70" i="5"/>
  <c r="AF70" i="5"/>
  <c r="CX70" i="5"/>
  <c r="DJ70" i="5"/>
  <c r="BB70" i="5"/>
  <c r="AS51" i="5"/>
  <c r="AS52" i="5" s="1"/>
  <c r="AS58" i="5" s="1"/>
  <c r="AS59" i="5" s="1"/>
  <c r="DV51" i="5"/>
  <c r="DV52" i="5" s="1"/>
  <c r="DV58" i="5" s="1"/>
  <c r="DU51" i="5"/>
  <c r="DU52" i="5" s="1"/>
  <c r="DU58" i="5" s="1"/>
  <c r="CW51" i="5"/>
  <c r="CW52" i="5" s="1"/>
  <c r="CW58" i="5" s="1"/>
  <c r="CW59" i="5" s="1"/>
  <c r="EI51" i="5"/>
  <c r="EI52" i="5" s="1"/>
  <c r="EI58" i="5" s="1"/>
  <c r="DI51" i="5"/>
  <c r="DI52" i="5" s="1"/>
  <c r="DI58" i="5" s="1"/>
  <c r="DI59" i="5" s="1"/>
  <c r="FU51" i="5"/>
  <c r="FU52" i="5" s="1"/>
  <c r="FU58" i="5" s="1"/>
  <c r="BJ70" i="5"/>
  <c r="CV51" i="5"/>
  <c r="CV52" i="5" s="1"/>
  <c r="CV58" i="5" s="1"/>
  <c r="CV59" i="5" s="1"/>
  <c r="CR70" i="5"/>
  <c r="AG51" i="5"/>
  <c r="AG52" i="5" s="1"/>
  <c r="AG58" i="5" s="1"/>
  <c r="AG59" i="5" s="1"/>
  <c r="CL70" i="5"/>
  <c r="N70" i="5"/>
  <c r="Q67" i="5"/>
  <c r="Q69" i="5" s="1"/>
  <c r="BH51" i="5"/>
  <c r="BH52" i="5" s="1"/>
  <c r="BH58" i="5" s="1"/>
  <c r="BH59" i="5" s="1"/>
  <c r="BM51" i="5"/>
  <c r="BM52" i="5" s="1"/>
  <c r="BM58" i="5" s="1"/>
  <c r="BM59" i="5" s="1"/>
  <c r="V70" i="5"/>
  <c r="AY70" i="5"/>
  <c r="J51" i="5"/>
  <c r="J52" i="5" s="1"/>
  <c r="J58" i="5" s="1"/>
  <c r="J59" i="5" s="1"/>
  <c r="AJ70" i="5"/>
  <c r="DK51" i="5"/>
  <c r="DK52" i="5" s="1"/>
  <c r="DK58" i="5" s="1"/>
  <c r="DK59" i="5" s="1"/>
  <c r="FG51" i="5"/>
  <c r="FG52" i="5" s="1"/>
  <c r="FG58" i="5" s="1"/>
  <c r="I67" i="5"/>
  <c r="I69" i="5" s="1"/>
  <c r="F70" i="5"/>
  <c r="M51" i="5"/>
  <c r="M52" i="5" s="1"/>
  <c r="M58" i="5" s="1"/>
  <c r="M59" i="5" s="1"/>
  <c r="CB51" i="5"/>
  <c r="CB52" i="5" s="1"/>
  <c r="CB58" i="5" s="1"/>
  <c r="CB59" i="5" s="1"/>
  <c r="CS51" i="5"/>
  <c r="CS52" i="5" s="1"/>
  <c r="CS58" i="5" s="1"/>
  <c r="CS59" i="5" s="1"/>
  <c r="AQ51" i="5"/>
  <c r="AQ52" i="5" s="1"/>
  <c r="AQ58" i="5" s="1"/>
  <c r="AQ59" i="5" s="1"/>
  <c r="U51" i="5"/>
  <c r="U52" i="5" s="1"/>
  <c r="U58" i="5" s="1"/>
  <c r="U59" i="5" s="1"/>
  <c r="DE70" i="5"/>
  <c r="DC51" i="5"/>
  <c r="DC52" i="5" s="1"/>
  <c r="DC58" i="5" s="1"/>
  <c r="DC59" i="5" s="1"/>
  <c r="GO51" i="5"/>
  <c r="GO52" i="5" s="1"/>
  <c r="GO58" i="5" s="1"/>
  <c r="GN51" i="5"/>
  <c r="GN52" i="5" s="1"/>
  <c r="GN58" i="5" s="1"/>
  <c r="GF51" i="5"/>
  <c r="GF52" i="5" s="1"/>
  <c r="GF58" i="5" s="1"/>
  <c r="GE51" i="5"/>
  <c r="GE52" i="5" s="1"/>
  <c r="GE58" i="5" s="1"/>
  <c r="BF51" i="5"/>
  <c r="BF52" i="5" s="1"/>
  <c r="BF58" i="5" s="1"/>
  <c r="BF59" i="5" s="1"/>
  <c r="AC51" i="5"/>
  <c r="AC52" i="5" s="1"/>
  <c r="AC58" i="5" s="1"/>
  <c r="AC59" i="5" s="1"/>
  <c r="EV51" i="5"/>
  <c r="EV52" i="5" s="1"/>
  <c r="EV58" i="5" s="1"/>
  <c r="BI51" i="5"/>
  <c r="BI52" i="5" s="1"/>
  <c r="BI58" i="5" s="1"/>
  <c r="BI59" i="5" s="1"/>
  <c r="CP51" i="5"/>
  <c r="CP52" i="5" s="1"/>
  <c r="CP58" i="5" s="1"/>
  <c r="CP59" i="5" s="1"/>
  <c r="AL51" i="5"/>
  <c r="AL52" i="5" s="1"/>
  <c r="AL58" i="5" s="1"/>
  <c r="AL59" i="5" s="1"/>
  <c r="DH51" i="5"/>
  <c r="DH52" i="5" s="1"/>
  <c r="DH58" i="5" s="1"/>
  <c r="DH59" i="5" s="1"/>
  <c r="EP51" i="5"/>
  <c r="EP52" i="5" s="1"/>
  <c r="EP58" i="5" s="1"/>
  <c r="AT51" i="5"/>
  <c r="AT52" i="5" s="1"/>
  <c r="AT58" i="5" s="1"/>
  <c r="AT59" i="5" s="1"/>
  <c r="DD51" i="5"/>
  <c r="DD52" i="5" s="1"/>
  <c r="DD58" i="5" s="1"/>
  <c r="DD59" i="5" s="1"/>
  <c r="S51" i="5"/>
  <c r="S52" i="5" s="1"/>
  <c r="S58" i="5" s="1"/>
  <c r="S59" i="5" s="1"/>
  <c r="FL51" i="5"/>
  <c r="FL52" i="5" s="1"/>
  <c r="FL58" i="5" s="1"/>
  <c r="FC51" i="5"/>
  <c r="FC52" i="5" s="1"/>
  <c r="FC58" i="5" s="1"/>
  <c r="AI51" i="5"/>
  <c r="AI52" i="5" s="1"/>
  <c r="AI58" i="5" s="1"/>
  <c r="AI59" i="5" s="1"/>
  <c r="ED51" i="5"/>
  <c r="ED52" i="5" s="1"/>
  <c r="ED58" i="5" s="1"/>
  <c r="FZ51" i="5"/>
  <c r="FZ52" i="5" s="1"/>
  <c r="FZ58" i="5" s="1"/>
  <c r="DQ51" i="5"/>
  <c r="DQ52" i="5" s="1"/>
  <c r="DQ58" i="5" s="1"/>
  <c r="DQ59" i="5" s="1"/>
  <c r="R70" i="5"/>
  <c r="EH59" i="5"/>
  <c r="G17" i="20"/>
  <c r="GA59" i="5"/>
  <c r="G62" i="20"/>
  <c r="FX51" i="5"/>
  <c r="FX52" i="5" s="1"/>
  <c r="FX58" i="5" s="1"/>
  <c r="EY59" i="5"/>
  <c r="G34" i="20"/>
  <c r="BN51" i="5"/>
  <c r="BN52" i="5" s="1"/>
  <c r="BN58" i="5" s="1"/>
  <c r="BN59" i="5" s="1"/>
  <c r="FB51" i="5"/>
  <c r="FB52" i="5" s="1"/>
  <c r="FB58" i="5" s="1"/>
  <c r="DS51" i="5"/>
  <c r="DS52" i="5" s="1"/>
  <c r="DS58" i="5" s="1"/>
  <c r="BP51" i="5"/>
  <c r="BP52" i="5" s="1"/>
  <c r="BP58" i="5" s="1"/>
  <c r="BP59" i="5" s="1"/>
  <c r="DO51" i="5"/>
  <c r="DO52" i="5" s="1"/>
  <c r="DO58" i="5" s="1"/>
  <c r="DO59" i="5" s="1"/>
  <c r="AP51" i="5"/>
  <c r="AP52" i="5" s="1"/>
  <c r="AP58" i="5" s="1"/>
  <c r="AP59" i="5" s="1"/>
  <c r="DA51" i="5"/>
  <c r="DA52" i="5" s="1"/>
  <c r="DA58" i="5" s="1"/>
  <c r="DA59" i="5" s="1"/>
  <c r="Z51" i="5"/>
  <c r="Z52" i="5" s="1"/>
  <c r="Z58" i="5" s="1"/>
  <c r="Z59" i="5" s="1"/>
  <c r="W51" i="5"/>
  <c r="W52" i="5" s="1"/>
  <c r="W58" i="5" s="1"/>
  <c r="W59" i="5" s="1"/>
  <c r="BR51" i="5"/>
  <c r="BR52" i="5" s="1"/>
  <c r="BR58" i="5" s="1"/>
  <c r="BR59" i="5" s="1"/>
  <c r="BA51" i="5"/>
  <c r="BA52" i="5" s="1"/>
  <c r="BA58" i="5" s="1"/>
  <c r="BA59" i="5" s="1"/>
  <c r="EX51" i="5"/>
  <c r="EX52" i="5" s="1"/>
  <c r="EX58" i="5" s="1"/>
  <c r="AD51" i="5"/>
  <c r="AD52" i="5" s="1"/>
  <c r="AD58" i="5" s="1"/>
  <c r="AD59" i="5" s="1"/>
  <c r="CD51" i="5"/>
  <c r="CD52" i="5" s="1"/>
  <c r="CD58" i="5" s="1"/>
  <c r="CD59" i="5" s="1"/>
  <c r="BK51" i="5"/>
  <c r="BK52" i="5" s="1"/>
  <c r="BK58" i="5" s="1"/>
  <c r="BK59" i="5" s="1"/>
  <c r="EG51" i="5"/>
  <c r="EG52" i="5" s="1"/>
  <c r="EG58" i="5" s="1"/>
  <c r="G24" i="20" l="1"/>
  <c r="G7" i="20"/>
  <c r="G10" i="20"/>
  <c r="FV59" i="5"/>
  <c r="GU67" i="5"/>
  <c r="GU69" i="5" s="1"/>
  <c r="GJ59" i="5"/>
  <c r="D71" i="20" s="1"/>
  <c r="GM59" i="5"/>
  <c r="GM70" i="5" s="1"/>
  <c r="FM59" i="5"/>
  <c r="D48" i="20" s="1"/>
  <c r="DT59" i="5"/>
  <c r="D3" i="20" s="1"/>
  <c r="EM59" i="5"/>
  <c r="EM70" i="5" s="1"/>
  <c r="EF59" i="5"/>
  <c r="D15" i="20" s="1"/>
  <c r="G60" i="20"/>
  <c r="GK59" i="5"/>
  <c r="GK70" i="5" s="1"/>
  <c r="FF59" i="5"/>
  <c r="FF70" i="5" s="1"/>
  <c r="G14" i="20"/>
  <c r="BW67" i="5"/>
  <c r="BW69" i="5" s="1"/>
  <c r="CU67" i="5"/>
  <c r="CU69" i="5" s="1"/>
  <c r="CB67" i="5"/>
  <c r="CB69" i="5" s="1"/>
  <c r="BT70" i="5"/>
  <c r="GD59" i="5"/>
  <c r="GD67" i="5" s="1"/>
  <c r="FR59" i="5"/>
  <c r="D53" i="20" s="1"/>
  <c r="G70" i="5"/>
  <c r="CL67" i="5"/>
  <c r="CL69" i="5" s="1"/>
  <c r="G52" i="20"/>
  <c r="CK67" i="5"/>
  <c r="CK69" i="5" s="1"/>
  <c r="O67" i="5"/>
  <c r="O69" i="5" s="1"/>
  <c r="FT59" i="5"/>
  <c r="D55" i="20" s="1"/>
  <c r="CJ67" i="5"/>
  <c r="CJ69" i="5" s="1"/>
  <c r="EK59" i="5"/>
  <c r="D20" i="20" s="1"/>
  <c r="CH67" i="5"/>
  <c r="CH69" i="5" s="1"/>
  <c r="G26" i="20"/>
  <c r="AN67" i="5"/>
  <c r="AN69" i="5" s="1"/>
  <c r="FW59" i="5"/>
  <c r="FW70" i="5" s="1"/>
  <c r="G36" i="20"/>
  <c r="BV67" i="5"/>
  <c r="BV69" i="5" s="1"/>
  <c r="DB67" i="5"/>
  <c r="DB69" i="5" s="1"/>
  <c r="CR67" i="5"/>
  <c r="CR69" i="5" s="1"/>
  <c r="BM67" i="5"/>
  <c r="BM69" i="5" s="1"/>
  <c r="DM67" i="5"/>
  <c r="DM69" i="5" s="1"/>
  <c r="BX67" i="5"/>
  <c r="BX69" i="5" s="1"/>
  <c r="CN67" i="5"/>
  <c r="CN69" i="5" s="1"/>
  <c r="S67" i="5"/>
  <c r="S69" i="5" s="1"/>
  <c r="AB67" i="5"/>
  <c r="AB69" i="5" s="1"/>
  <c r="Y70" i="5"/>
  <c r="BJ67" i="5"/>
  <c r="BJ69" i="5" s="1"/>
  <c r="FI59" i="5"/>
  <c r="D44" i="20" s="1"/>
  <c r="I70" i="5"/>
  <c r="AY67" i="5"/>
  <c r="AY69" i="5" s="1"/>
  <c r="CD67" i="5"/>
  <c r="CD69" i="5" s="1"/>
  <c r="G40" i="20"/>
  <c r="FK59" i="5"/>
  <c r="FK70" i="5" s="1"/>
  <c r="DH67" i="5"/>
  <c r="DH69" i="5" s="1"/>
  <c r="CO67" i="5"/>
  <c r="CO69" i="5" s="1"/>
  <c r="G9" i="20"/>
  <c r="G28" i="20"/>
  <c r="CM67" i="5"/>
  <c r="CM69" i="5" s="1"/>
  <c r="AH67" i="5"/>
  <c r="AH69" i="5" s="1"/>
  <c r="BE67" i="5"/>
  <c r="BE69" i="5" s="1"/>
  <c r="AR67" i="5"/>
  <c r="AR69" i="5" s="1"/>
  <c r="DJ67" i="5"/>
  <c r="DJ69" i="5" s="1"/>
  <c r="BH67" i="5"/>
  <c r="BH69" i="5" s="1"/>
  <c r="AP67" i="5"/>
  <c r="AP69" i="5" s="1"/>
  <c r="DE67" i="5"/>
  <c r="DE69" i="5" s="1"/>
  <c r="W67" i="5"/>
  <c r="W69" i="5" s="1"/>
  <c r="EX59" i="5"/>
  <c r="G33" i="20"/>
  <c r="AP70" i="5"/>
  <c r="AS67" i="5"/>
  <c r="AS69" i="5" s="1"/>
  <c r="FB59" i="5"/>
  <c r="G37" i="20"/>
  <c r="D62" i="20"/>
  <c r="GA70" i="5"/>
  <c r="G47" i="20"/>
  <c r="FL59" i="5"/>
  <c r="BI70" i="5"/>
  <c r="BL67" i="5"/>
  <c r="BL69" i="5" s="1"/>
  <c r="G66" i="20"/>
  <c r="GE59" i="5"/>
  <c r="CB70" i="5"/>
  <c r="CE67" i="5"/>
  <c r="CE69" i="5" s="1"/>
  <c r="AM67" i="5"/>
  <c r="AM69" i="5" s="1"/>
  <c r="CV70" i="5"/>
  <c r="CY67" i="5"/>
  <c r="CY69" i="5" s="1"/>
  <c r="CW67" i="5"/>
  <c r="CW69" i="5" s="1"/>
  <c r="DV59" i="5"/>
  <c r="G5" i="20"/>
  <c r="DA67" i="5"/>
  <c r="DA69" i="5" s="1"/>
  <c r="CX67" i="5"/>
  <c r="CX69" i="5" s="1"/>
  <c r="EU59" i="5"/>
  <c r="G30" i="20"/>
  <c r="D57" i="20"/>
  <c r="FV70" i="5"/>
  <c r="CC67" i="5"/>
  <c r="CC69" i="5" s="1"/>
  <c r="BX70" i="5"/>
  <c r="CA67" i="5"/>
  <c r="CA69" i="5" s="1"/>
  <c r="CM70" i="5"/>
  <c r="CP67" i="5"/>
  <c r="CP69" i="5" s="1"/>
  <c r="DX70" i="5"/>
  <c r="D7" i="20"/>
  <c r="BA70" i="5"/>
  <c r="BD67" i="5"/>
  <c r="BD69" i="5" s="1"/>
  <c r="DO70" i="5"/>
  <c r="DR67" i="5"/>
  <c r="DR69" i="5" s="1"/>
  <c r="BN70" i="5"/>
  <c r="BQ67" i="5"/>
  <c r="BQ69" i="5" s="1"/>
  <c r="DQ70" i="5"/>
  <c r="S70" i="5"/>
  <c r="V67" i="5"/>
  <c r="V69" i="5" s="1"/>
  <c r="G67" i="20"/>
  <c r="GF59" i="5"/>
  <c r="M70" i="5"/>
  <c r="P67" i="5"/>
  <c r="P69" i="5" s="1"/>
  <c r="BM70" i="5"/>
  <c r="BP67" i="5"/>
  <c r="BP69" i="5" s="1"/>
  <c r="BA67" i="5"/>
  <c r="BA69" i="5" s="1"/>
  <c r="AS70" i="5"/>
  <c r="AV67" i="5"/>
  <c r="AV69" i="5" s="1"/>
  <c r="GJ70" i="5"/>
  <c r="FJ59" i="5"/>
  <c r="G45" i="20"/>
  <c r="DF70" i="5"/>
  <c r="DI67" i="5"/>
  <c r="DI69" i="5" s="1"/>
  <c r="K70" i="5"/>
  <c r="N67" i="5"/>
  <c r="N69" i="5" s="1"/>
  <c r="AU70" i="5"/>
  <c r="AX67" i="5"/>
  <c r="AX69" i="5" s="1"/>
  <c r="G69" i="20"/>
  <c r="GH59" i="5"/>
  <c r="DQ67" i="5"/>
  <c r="DQ69" i="5" s="1"/>
  <c r="BR70" i="5"/>
  <c r="BU67" i="5"/>
  <c r="BU69" i="5" s="1"/>
  <c r="BP70" i="5"/>
  <c r="BS67" i="5"/>
  <c r="BS69" i="5" s="1"/>
  <c r="FZ59" i="5"/>
  <c r="GB67" i="5" s="1"/>
  <c r="G61" i="20"/>
  <c r="DD70" i="5"/>
  <c r="DG67" i="5"/>
  <c r="DG69" i="5" s="1"/>
  <c r="G75" i="20"/>
  <c r="GN59" i="5"/>
  <c r="M67" i="5"/>
  <c r="M69" i="5" s="1"/>
  <c r="J70" i="5"/>
  <c r="EA70" i="5"/>
  <c r="D10" i="20"/>
  <c r="DI70" i="5"/>
  <c r="DL67" i="5"/>
  <c r="DL69" i="5" s="1"/>
  <c r="D9" i="20"/>
  <c r="DZ70" i="5"/>
  <c r="GQ70" i="5"/>
  <c r="GT67" i="5"/>
  <c r="GT69" i="5" s="1"/>
  <c r="AZ70" i="5"/>
  <c r="BC67" i="5"/>
  <c r="BC69" i="5" s="1"/>
  <c r="AQ67" i="5"/>
  <c r="AQ69" i="5" s="1"/>
  <c r="AN70" i="5"/>
  <c r="CN70" i="5"/>
  <c r="CQ67" i="5"/>
  <c r="CQ69" i="5" s="1"/>
  <c r="EL59" i="5"/>
  <c r="G21" i="20"/>
  <c r="K67" i="5"/>
  <c r="K69" i="5" s="1"/>
  <c r="H70" i="5"/>
  <c r="GI59" i="5"/>
  <c r="G70" i="20"/>
  <c r="W70" i="5"/>
  <c r="Z67" i="5"/>
  <c r="Z69" i="5" s="1"/>
  <c r="EY70" i="5"/>
  <c r="D34" i="20"/>
  <c r="ED59" i="5"/>
  <c r="G13" i="20"/>
  <c r="AT70" i="5"/>
  <c r="AW67" i="5"/>
  <c r="AW69" i="5" s="1"/>
  <c r="EV59" i="5"/>
  <c r="G31" i="20"/>
  <c r="GO59" i="5"/>
  <c r="G76" i="20"/>
  <c r="AG70" i="5"/>
  <c r="AJ67" i="5"/>
  <c r="AJ69" i="5" s="1"/>
  <c r="T67" i="5"/>
  <c r="T69" i="5" s="1"/>
  <c r="FA70" i="5"/>
  <c r="D36" i="20"/>
  <c r="CF70" i="5"/>
  <c r="CI67" i="5"/>
  <c r="CI69" i="5" s="1"/>
  <c r="G32" i="20"/>
  <c r="EW59" i="5"/>
  <c r="DP67" i="5"/>
  <c r="DP69" i="5" s="1"/>
  <c r="GB70" i="5"/>
  <c r="D63" i="20"/>
  <c r="AW70" i="5"/>
  <c r="AZ67" i="5"/>
  <c r="AZ69" i="5" s="1"/>
  <c r="GV67" i="5"/>
  <c r="GV69" i="5" s="1"/>
  <c r="GS70" i="5"/>
  <c r="EG59" i="5"/>
  <c r="G16" i="20"/>
  <c r="Z70" i="5"/>
  <c r="AC67" i="5"/>
  <c r="AC69" i="5" s="1"/>
  <c r="D26" i="20"/>
  <c r="EQ70" i="5"/>
  <c r="AI70" i="5"/>
  <c r="AL67" i="5"/>
  <c r="AL69" i="5" s="1"/>
  <c r="G25" i="20"/>
  <c r="EP59" i="5"/>
  <c r="AC70" i="5"/>
  <c r="AF67" i="5"/>
  <c r="AF69" i="5" s="1"/>
  <c r="DC70" i="5"/>
  <c r="DF67" i="5"/>
  <c r="DF69" i="5" s="1"/>
  <c r="BH70" i="5"/>
  <c r="BK67" i="5"/>
  <c r="BK69" i="5" s="1"/>
  <c r="AI67" i="5"/>
  <c r="AI69" i="5" s="1"/>
  <c r="AU67" i="5"/>
  <c r="AU69" i="5" s="1"/>
  <c r="BG67" i="5"/>
  <c r="BG69" i="5" s="1"/>
  <c r="BD70" i="5"/>
  <c r="D28" i="20"/>
  <c r="ES70" i="5"/>
  <c r="X70" i="5"/>
  <c r="AA67" i="5"/>
  <c r="AA69" i="5" s="1"/>
  <c r="FH59" i="5"/>
  <c r="G43" i="20"/>
  <c r="BO67" i="5"/>
  <c r="BO69" i="5" s="1"/>
  <c r="G51" i="20"/>
  <c r="FP59" i="5"/>
  <c r="D50" i="20"/>
  <c r="FO70" i="5"/>
  <c r="CZ70" i="5"/>
  <c r="DC67" i="5"/>
  <c r="DC69" i="5" s="1"/>
  <c r="GP70" i="5"/>
  <c r="D77" i="20"/>
  <c r="GS67" i="5"/>
  <c r="GS69" i="5" s="1"/>
  <c r="BZ67" i="5"/>
  <c r="BZ69" i="5" s="1"/>
  <c r="BK70" i="5"/>
  <c r="BN67" i="5"/>
  <c r="BN69" i="5" s="1"/>
  <c r="DA70" i="5"/>
  <c r="DD67" i="5"/>
  <c r="DD69" i="5" s="1"/>
  <c r="G2" i="20"/>
  <c r="DS59" i="5"/>
  <c r="FQ70" i="5"/>
  <c r="D52" i="20"/>
  <c r="FC59" i="5"/>
  <c r="G38" i="20"/>
  <c r="DH70" i="5"/>
  <c r="DK67" i="5"/>
  <c r="DK69" i="5" s="1"/>
  <c r="BF70" i="5"/>
  <c r="BI67" i="5"/>
  <c r="BI69" i="5" s="1"/>
  <c r="U70" i="5"/>
  <c r="X67" i="5"/>
  <c r="X69" i="5" s="1"/>
  <c r="BB67" i="5"/>
  <c r="BB69" i="5" s="1"/>
  <c r="FU59" i="5"/>
  <c r="G56" i="20"/>
  <c r="EI59" i="5"/>
  <c r="G18" i="20"/>
  <c r="EE70" i="5"/>
  <c r="D14" i="20"/>
  <c r="AE67" i="5"/>
  <c r="AE69" i="5" s="1"/>
  <c r="DW59" i="5"/>
  <c r="G6" i="20"/>
  <c r="EB59" i="5"/>
  <c r="G11" i="20"/>
  <c r="EZ59" i="5"/>
  <c r="G35" i="20"/>
  <c r="GC70" i="5"/>
  <c r="D64" i="20"/>
  <c r="G49" i="20"/>
  <c r="FN59" i="5"/>
  <c r="EO70" i="5"/>
  <c r="D24" i="20"/>
  <c r="G29" i="20"/>
  <c r="ET59" i="5"/>
  <c r="D60" i="20"/>
  <c r="FY70" i="5"/>
  <c r="CD70" i="5"/>
  <c r="CG67" i="5"/>
  <c r="CG69" i="5" s="1"/>
  <c r="D40" i="20"/>
  <c r="FE70" i="5"/>
  <c r="G59" i="20"/>
  <c r="FX59" i="5"/>
  <c r="EH70" i="5"/>
  <c r="D17" i="20"/>
  <c r="AL70" i="5"/>
  <c r="AO67" i="5"/>
  <c r="AO69" i="5" s="1"/>
  <c r="AQ70" i="5"/>
  <c r="AT67" i="5"/>
  <c r="AT69" i="5" s="1"/>
  <c r="G42" i="20"/>
  <c r="FG59" i="5"/>
  <c r="CW70" i="5"/>
  <c r="CZ67" i="5"/>
  <c r="CZ69" i="5" s="1"/>
  <c r="AA70" i="5"/>
  <c r="AD67" i="5"/>
  <c r="AD69" i="5" s="1"/>
  <c r="D22" i="20"/>
  <c r="FD59" i="5"/>
  <c r="G39" i="20"/>
  <c r="EC59" i="5"/>
  <c r="G12" i="20"/>
  <c r="G8" i="20"/>
  <c r="DY59" i="5"/>
  <c r="EA67" i="5" s="1"/>
  <c r="G54" i="20"/>
  <c r="FS59" i="5"/>
  <c r="D19" i="20"/>
  <c r="EJ70" i="5"/>
  <c r="BF67" i="5"/>
  <c r="BF69" i="5" s="1"/>
  <c r="GG70" i="5"/>
  <c r="D68" i="20"/>
  <c r="AD70" i="5"/>
  <c r="AG67" i="5"/>
  <c r="AG69" i="5" s="1"/>
  <c r="U67" i="5"/>
  <c r="U69" i="5" s="1"/>
  <c r="CP70" i="5"/>
  <c r="CS67" i="5"/>
  <c r="CS69" i="5" s="1"/>
  <c r="BT67" i="5"/>
  <c r="BT69" i="5" s="1"/>
  <c r="BR67" i="5"/>
  <c r="BR69" i="5" s="1"/>
  <c r="CS70" i="5"/>
  <c r="CV67" i="5"/>
  <c r="CV69" i="5" s="1"/>
  <c r="DK70" i="5"/>
  <c r="DN67" i="5"/>
  <c r="DN69" i="5" s="1"/>
  <c r="Y67" i="5"/>
  <c r="Y69" i="5" s="1"/>
  <c r="G4" i="20"/>
  <c r="DU59" i="5"/>
  <c r="CT67" i="5"/>
  <c r="CT69" i="5" s="1"/>
  <c r="EN59" i="5"/>
  <c r="G23" i="20"/>
  <c r="AK67" i="5"/>
  <c r="AK69" i="5" s="1"/>
  <c r="O70" i="5"/>
  <c r="R67" i="5"/>
  <c r="R69" i="5" s="1"/>
  <c r="DL70" i="5"/>
  <c r="DO67" i="5"/>
  <c r="DO69" i="5" s="1"/>
  <c r="CF67" i="5"/>
  <c r="CF69" i="5" s="1"/>
  <c r="GL59" i="5"/>
  <c r="G73" i="20"/>
  <c r="G27" i="20"/>
  <c r="ER59" i="5"/>
  <c r="BV70" i="5"/>
  <c r="BY67" i="5"/>
  <c r="BY69" i="5" s="1"/>
  <c r="M48" i="20" l="1"/>
  <c r="M49" i="20" s="1"/>
  <c r="M44" i="20" s="1"/>
  <c r="D74" i="20"/>
  <c r="D58" i="20"/>
  <c r="D41" i="20"/>
  <c r="DT70" i="5"/>
  <c r="FY67" i="5"/>
  <c r="B60" i="20" s="1"/>
  <c r="FM70" i="5"/>
  <c r="D72" i="20"/>
  <c r="EH67" i="5"/>
  <c r="B17" i="20" s="1"/>
  <c r="EF70" i="5"/>
  <c r="FT70" i="5"/>
  <c r="GD70" i="5"/>
  <c r="D65" i="20"/>
  <c r="FR70" i="5"/>
  <c r="GE67" i="5"/>
  <c r="GE69" i="5" s="1"/>
  <c r="FR67" i="5"/>
  <c r="B53" i="20" s="1"/>
  <c r="EM67" i="5"/>
  <c r="EM69" i="5" s="1"/>
  <c r="FI70" i="5"/>
  <c r="FL67" i="5"/>
  <c r="FL69" i="5" s="1"/>
  <c r="GG67" i="5"/>
  <c r="B68" i="20" s="1"/>
  <c r="FI67" i="5"/>
  <c r="FI69" i="5" s="1"/>
  <c r="EK70" i="5"/>
  <c r="EK67" i="5"/>
  <c r="B20" i="20" s="1"/>
  <c r="EN67" i="5"/>
  <c r="B23" i="20" s="1"/>
  <c r="GF67" i="5"/>
  <c r="B67" i="20" s="1"/>
  <c r="GP67" i="5"/>
  <c r="B77" i="20" s="1"/>
  <c r="GN67" i="5"/>
  <c r="GN69" i="5" s="1"/>
  <c r="FB67" i="5"/>
  <c r="FB69" i="5" s="1"/>
  <c r="D46" i="20"/>
  <c r="GJ67" i="5"/>
  <c r="B71" i="20" s="1"/>
  <c r="DW67" i="5"/>
  <c r="DW69" i="5" s="1"/>
  <c r="FD67" i="5"/>
  <c r="B39" i="20" s="1"/>
  <c r="FZ67" i="5"/>
  <c r="FZ69" i="5" s="1"/>
  <c r="ET67" i="5"/>
  <c r="B29" i="20" s="1"/>
  <c r="EI67" i="5"/>
  <c r="EI69" i="5" s="1"/>
  <c r="B10" i="20"/>
  <c r="EA69" i="5"/>
  <c r="FY69" i="5"/>
  <c r="GB69" i="5"/>
  <c r="B63" i="20"/>
  <c r="FN70" i="5"/>
  <c r="FQ67" i="5"/>
  <c r="D49" i="20"/>
  <c r="DS67" i="5"/>
  <c r="DV67" i="5"/>
  <c r="DS70" i="5"/>
  <c r="D2" i="20"/>
  <c r="DU67" i="5"/>
  <c r="D31" i="20"/>
  <c r="EV70" i="5"/>
  <c r="EY67" i="5"/>
  <c r="DT67" i="5"/>
  <c r="FD70" i="5"/>
  <c r="D39" i="20"/>
  <c r="FG67" i="5"/>
  <c r="EE67" i="5"/>
  <c r="D11" i="20"/>
  <c r="EB70" i="5"/>
  <c r="D18" i="20"/>
  <c r="EI70" i="5"/>
  <c r="EL67" i="5"/>
  <c r="GF70" i="5"/>
  <c r="D67" i="20"/>
  <c r="GI67" i="5"/>
  <c r="EN70" i="5"/>
  <c r="D23" i="20"/>
  <c r="EQ67" i="5"/>
  <c r="D66" i="20"/>
  <c r="GE70" i="5"/>
  <c r="GH67" i="5"/>
  <c r="EV67" i="5"/>
  <c r="D29" i="20"/>
  <c r="ET70" i="5"/>
  <c r="EW67" i="5"/>
  <c r="DW70" i="5"/>
  <c r="D6" i="20"/>
  <c r="DZ67" i="5"/>
  <c r="FU70" i="5"/>
  <c r="D56" i="20"/>
  <c r="FX67" i="5"/>
  <c r="FH70" i="5"/>
  <c r="D43" i="20"/>
  <c r="EW70" i="5"/>
  <c r="EZ67" i="5"/>
  <c r="D32" i="20"/>
  <c r="GI70" i="5"/>
  <c r="D70" i="20"/>
  <c r="GL67" i="5"/>
  <c r="FN67" i="5"/>
  <c r="D5" i="20"/>
  <c r="DV70" i="5"/>
  <c r="DY67" i="5"/>
  <c r="FB70" i="5"/>
  <c r="D37" i="20"/>
  <c r="FE67" i="5"/>
  <c r="D27" i="20"/>
  <c r="ER70" i="5"/>
  <c r="EU67" i="5"/>
  <c r="FS70" i="5"/>
  <c r="D54" i="20"/>
  <c r="FV67" i="5"/>
  <c r="FG70" i="5"/>
  <c r="D42" i="20"/>
  <c r="FJ67" i="5"/>
  <c r="D38" i="20"/>
  <c r="FC70" i="5"/>
  <c r="FF67" i="5"/>
  <c r="FU67" i="5"/>
  <c r="D13" i="20"/>
  <c r="ED70" i="5"/>
  <c r="EG67" i="5"/>
  <c r="FZ70" i="5"/>
  <c r="D61" i="20"/>
  <c r="GC67" i="5"/>
  <c r="EP67" i="5"/>
  <c r="EB67" i="5"/>
  <c r="D8" i="20"/>
  <c r="DY70" i="5"/>
  <c r="GO67" i="5"/>
  <c r="D73" i="20"/>
  <c r="GL70" i="5"/>
  <c r="FP67" i="5"/>
  <c r="DU70" i="5"/>
  <c r="DX67" i="5"/>
  <c r="D4" i="20"/>
  <c r="GA67" i="5"/>
  <c r="FX70" i="5"/>
  <c r="D59" i="20"/>
  <c r="ER67" i="5"/>
  <c r="B65" i="20"/>
  <c r="GD69" i="5"/>
  <c r="FT67" i="5"/>
  <c r="D25" i="20"/>
  <c r="EP70" i="5"/>
  <c r="ES67" i="5"/>
  <c r="FW67" i="5"/>
  <c r="D69" i="20"/>
  <c r="GK67" i="5"/>
  <c r="GH70" i="5"/>
  <c r="GO70" i="5"/>
  <c r="GR67" i="5"/>
  <c r="GR69" i="5" s="1"/>
  <c r="D76" i="20"/>
  <c r="EC67" i="5"/>
  <c r="FJ70" i="5"/>
  <c r="D45" i="20"/>
  <c r="FM67" i="5"/>
  <c r="D47" i="20"/>
  <c r="FO67" i="5"/>
  <c r="FL70" i="5"/>
  <c r="EC70" i="5"/>
  <c r="D12" i="20"/>
  <c r="EF67" i="5"/>
  <c r="FH67" i="5"/>
  <c r="FK67" i="5"/>
  <c r="EZ70" i="5"/>
  <c r="D35" i="20"/>
  <c r="FC67" i="5"/>
  <c r="FP70" i="5"/>
  <c r="D51" i="20"/>
  <c r="FS67" i="5"/>
  <c r="EG70" i="5"/>
  <c r="D16" i="20"/>
  <c r="EJ67" i="5"/>
  <c r="B66" i="20"/>
  <c r="D21" i="20"/>
  <c r="EL70" i="5"/>
  <c r="EO67" i="5"/>
  <c r="ED67" i="5"/>
  <c r="GN70" i="5"/>
  <c r="D75" i="20"/>
  <c r="GQ67" i="5"/>
  <c r="GQ69" i="5" s="1"/>
  <c r="GM67" i="5"/>
  <c r="EU70" i="5"/>
  <c r="D30" i="20"/>
  <c r="EX67" i="5"/>
  <c r="EX70" i="5"/>
  <c r="FA67" i="5"/>
  <c r="D33" i="20"/>
  <c r="B47" i="20" l="1"/>
  <c r="EH69" i="5"/>
  <c r="GJ69" i="5"/>
  <c r="GP69" i="5"/>
  <c r="B22" i="20"/>
  <c r="GG69" i="5"/>
  <c r="B44" i="20"/>
  <c r="FR69" i="5"/>
  <c r="EN69" i="5"/>
  <c r="GF69" i="5"/>
  <c r="ET69" i="5"/>
  <c r="EK69" i="5"/>
  <c r="B6" i="20"/>
  <c r="B61" i="20"/>
  <c r="B75" i="20"/>
  <c r="B18" i="20"/>
  <c r="FD69" i="5"/>
  <c r="B37" i="20"/>
  <c r="B48" i="20"/>
  <c r="FM69" i="5"/>
  <c r="DX69" i="5"/>
  <c r="B7" i="20"/>
  <c r="EB69" i="5"/>
  <c r="B11" i="20"/>
  <c r="B74" i="20"/>
  <c r="GM69" i="5"/>
  <c r="FC69" i="5"/>
  <c r="B38" i="20"/>
  <c r="B16" i="20"/>
  <c r="EG69" i="5"/>
  <c r="EQ69" i="5"/>
  <c r="B26" i="20"/>
  <c r="EL69" i="5"/>
  <c r="B21" i="20"/>
  <c r="B51" i="20"/>
  <c r="FP69" i="5"/>
  <c r="FJ69" i="5"/>
  <c r="B45" i="20"/>
  <c r="B30" i="20"/>
  <c r="EU69" i="5"/>
  <c r="EW69" i="5"/>
  <c r="B32" i="20"/>
  <c r="EF69" i="5"/>
  <c r="B15" i="20"/>
  <c r="B19" i="20"/>
  <c r="EJ69" i="5"/>
  <c r="EC69" i="5"/>
  <c r="B12" i="20"/>
  <c r="B28" i="20"/>
  <c r="ES69" i="5"/>
  <c r="ER69" i="5"/>
  <c r="B27" i="20"/>
  <c r="EP69" i="5"/>
  <c r="B25" i="20"/>
  <c r="FN69" i="5"/>
  <c r="B49" i="20"/>
  <c r="DV69" i="5"/>
  <c r="B5" i="20"/>
  <c r="DY69" i="5"/>
  <c r="B8" i="20"/>
  <c r="EZ69" i="5"/>
  <c r="B35" i="20"/>
  <c r="B36" i="20"/>
  <c r="FA69" i="5"/>
  <c r="B56" i="20"/>
  <c r="FU69" i="5"/>
  <c r="GL69" i="5"/>
  <c r="B73" i="20"/>
  <c r="B59" i="20"/>
  <c r="FX69" i="5"/>
  <c r="GI69" i="5"/>
  <c r="B70" i="20"/>
  <c r="DT69" i="5"/>
  <c r="B3" i="20"/>
  <c r="B2" i="20"/>
  <c r="DS69" i="5"/>
  <c r="FW69" i="5"/>
  <c r="B58" i="20"/>
  <c r="B13" i="20"/>
  <c r="ED69" i="5"/>
  <c r="B43" i="20"/>
  <c r="FH69" i="5"/>
  <c r="EV69" i="5"/>
  <c r="B31" i="20"/>
  <c r="EY69" i="5"/>
  <c r="B34" i="20"/>
  <c r="GK69" i="5"/>
  <c r="B72" i="20"/>
  <c r="DU69" i="5"/>
  <c r="B4" i="20"/>
  <c r="B46" i="20"/>
  <c r="FK69" i="5"/>
  <c r="GO69" i="5"/>
  <c r="B76" i="20"/>
  <c r="FF69" i="5"/>
  <c r="B41" i="20"/>
  <c r="B40" i="20"/>
  <c r="FE69" i="5"/>
  <c r="B33" i="20"/>
  <c r="EX69" i="5"/>
  <c r="B24" i="20"/>
  <c r="EO69" i="5"/>
  <c r="B54" i="20"/>
  <c r="FS69" i="5"/>
  <c r="FO69" i="5"/>
  <c r="B50" i="20"/>
  <c r="FT69" i="5"/>
  <c r="B55" i="20"/>
  <c r="GA69" i="5"/>
  <c r="B62" i="20"/>
  <c r="GC69" i="5"/>
  <c r="B64" i="20"/>
  <c r="B69" i="20"/>
  <c r="GH69" i="5"/>
  <c r="B14" i="20"/>
  <c r="EE69" i="5"/>
  <c r="FQ69" i="5"/>
  <c r="B52" i="20"/>
  <c r="FV69" i="5"/>
  <c r="B57" i="20"/>
  <c r="DZ69" i="5"/>
  <c r="B9" i="20"/>
  <c r="B42" i="20"/>
  <c r="FG69" i="5"/>
</calcChain>
</file>

<file path=xl/sharedStrings.xml><?xml version="1.0" encoding="utf-8"?>
<sst xmlns="http://schemas.openxmlformats.org/spreadsheetml/2006/main" count="1041" uniqueCount="484">
  <si>
    <t>Data Series</t>
  </si>
  <si>
    <t>Contributions to Percentage Change in Real GDP from Government Consumption Expenditures and Gross Investment</t>
  </si>
  <si>
    <t>BEA Series</t>
  </si>
  <si>
    <t>Table 1.1.2, Line 22</t>
  </si>
  <si>
    <t>Haver Code</t>
  </si>
  <si>
    <t>Line # From Louise's Spreadsheet</t>
  </si>
  <si>
    <t>Row 23</t>
  </si>
  <si>
    <t>PTGH@USECON</t>
  </si>
  <si>
    <t>Real GDP</t>
  </si>
  <si>
    <t>Real PCE</t>
  </si>
  <si>
    <t>Nominal PCE</t>
  </si>
  <si>
    <t>PCE deflator</t>
  </si>
  <si>
    <t>Nominal GDP</t>
  </si>
  <si>
    <t>Medicare Outlays</t>
  </si>
  <si>
    <t>Medicaid Outlays</t>
  </si>
  <si>
    <t>Table 2.1, line 17</t>
  </si>
  <si>
    <t>Table 2.1, lines 19</t>
  </si>
  <si>
    <t>Table 2.1, lines 20</t>
  </si>
  <si>
    <t>Total Gov't Benefits to Persons</t>
  </si>
  <si>
    <t>GTFP@USNA</t>
  </si>
  <si>
    <t>YPTMD@USNA</t>
  </si>
  <si>
    <t>YPTMR@USNA</t>
  </si>
  <si>
    <t>Row 5</t>
  </si>
  <si>
    <t>Row 4</t>
  </si>
  <si>
    <t>Row 3</t>
  </si>
  <si>
    <t>Category</t>
  </si>
  <si>
    <t>Social Benefits</t>
  </si>
  <si>
    <t>Health Outlays</t>
  </si>
  <si>
    <t>Non-Corporate Taxes</t>
  </si>
  <si>
    <t>"G"</t>
  </si>
  <si>
    <t>References</t>
  </si>
  <si>
    <t>Table 3.1, line 4</t>
  </si>
  <si>
    <t>Table 3.1, line 3</t>
  </si>
  <si>
    <t>Table 3.1, line 7</t>
  </si>
  <si>
    <t>Table 3.1, line 5</t>
  </si>
  <si>
    <t>Contributions for Government Social Insurance</t>
  </si>
  <si>
    <t>Personal Current Taxes</t>
  </si>
  <si>
    <t>Taxes on Production and Imports</t>
  </si>
  <si>
    <t>Row 36</t>
  </si>
  <si>
    <t>Row 37</t>
  </si>
  <si>
    <t>Row 38</t>
  </si>
  <si>
    <t>Row 39</t>
  </si>
  <si>
    <t>Taxes on corporate income</t>
  </si>
  <si>
    <t>GRCSI@USNA</t>
  </si>
  <si>
    <t>YPTX@USNA</t>
  </si>
  <si>
    <t>YTPI@USNA</t>
  </si>
  <si>
    <t>YCTLG@USNA</t>
  </si>
  <si>
    <t>GDPH@USECON</t>
  </si>
  <si>
    <t>Row 44</t>
  </si>
  <si>
    <t>GDP@USECON</t>
  </si>
  <si>
    <t>Row 45</t>
  </si>
  <si>
    <t>Row 46</t>
  </si>
  <si>
    <t>Row 47</t>
  </si>
  <si>
    <t>C@USECON</t>
  </si>
  <si>
    <t>CH@USECON</t>
  </si>
  <si>
    <t>DC@USNA/100</t>
  </si>
  <si>
    <t>Row 32</t>
  </si>
  <si>
    <t>.DESC</t>
  </si>
  <si>
    <t>.SOURCE</t>
  </si>
  <si>
    <t>.T1</t>
  </si>
  <si>
    <t>.DTLM</t>
  </si>
  <si>
    <t>Calculations</t>
  </si>
  <si>
    <t>Category Totals:</t>
  </si>
  <si>
    <t>mpc3</t>
  </si>
  <si>
    <t>mpc2</t>
  </si>
  <si>
    <t>mpc1</t>
  </si>
  <si>
    <t>mpc0</t>
  </si>
  <si>
    <t>Contribution to %Ch in Real GDP from "G"</t>
  </si>
  <si>
    <t>Category Totals * MPCs:</t>
  </si>
  <si>
    <t>Health Outlays * MPCs</t>
  </si>
  <si>
    <t>Social Benefits * MPCs</t>
  </si>
  <si>
    <t>Non-Corporate Taxes * MPCs</t>
  </si>
  <si>
    <t>[14]</t>
  </si>
  <si>
    <t>[13]</t>
  </si>
  <si>
    <t>[10] = [1a]+[1b]</t>
  </si>
  <si>
    <t>[11]= [1c]-[1a+1b]</t>
  </si>
  <si>
    <t>[12] = [3a]+[3b]+[3c]</t>
  </si>
  <si>
    <t>[17] = [16] / [7]</t>
  </si>
  <si>
    <t>[1a]</t>
  </si>
  <si>
    <t>[1b]</t>
  </si>
  <si>
    <t>[2]</t>
  </si>
  <si>
    <t>[3a]</t>
  </si>
  <si>
    <t>[3b]</t>
  </si>
  <si>
    <t>[3c]</t>
  </si>
  <si>
    <t>[4]</t>
  </si>
  <si>
    <t>[5]</t>
  </si>
  <si>
    <t>[6]</t>
  </si>
  <si>
    <t>[7]</t>
  </si>
  <si>
    <t>[8]</t>
  </si>
  <si>
    <t>[9]</t>
  </si>
  <si>
    <t>Consumption No Taxes</t>
  </si>
  <si>
    <t>[18] = [5]-[17]</t>
  </si>
  <si>
    <t>Calculating Growth Rates</t>
  </si>
  <si>
    <t>[19]</t>
  </si>
  <si>
    <t>Growth Rate of Real PCE</t>
  </si>
  <si>
    <t>Difference in Consumption Growth</t>
  </si>
  <si>
    <t>[21] = [19] - [20]</t>
  </si>
  <si>
    <t>Calculating the Contribution to Real GDP Growth</t>
  </si>
  <si>
    <t>CBO Potential GDP</t>
  </si>
  <si>
    <t>GDPPOTHQ@USECON</t>
  </si>
  <si>
    <t>[4a]</t>
  </si>
  <si>
    <t>Gov Purchaes, Nominal</t>
  </si>
  <si>
    <t>Row 50</t>
  </si>
  <si>
    <t>Row 49</t>
  </si>
  <si>
    <t>[9a]</t>
  </si>
  <si>
    <t>G@USNA</t>
  </si>
  <si>
    <t>Table 1.1.5, Line 22</t>
  </si>
  <si>
    <t>"G": Government Consumption and Investment</t>
  </si>
  <si>
    <t>Growth Rate of Potential GDP (CBO)</t>
  </si>
  <si>
    <t>Calculating Neutral FI</t>
  </si>
  <si>
    <t>G as a Share of GDP</t>
  </si>
  <si>
    <t>Growth Rate of Real GDP</t>
  </si>
  <si>
    <t>[25] = [9a]/[8]</t>
  </si>
  <si>
    <t>[26] = [22] * [25]</t>
  </si>
  <si>
    <t>Neutral FI as a Share of Real GDP</t>
  </si>
  <si>
    <t>4-Quarter Distributed Lag</t>
  </si>
  <si>
    <t>8-Quarter Distributed Lag</t>
  </si>
  <si>
    <t>Fiscal Impetus (Louise)</t>
  </si>
  <si>
    <t>Louise's Numbers</t>
  </si>
  <si>
    <t>Neutral FI rel to potential</t>
  </si>
  <si>
    <t>Neutral FI rel to actual</t>
  </si>
  <si>
    <t>Fed's Numbers</t>
  </si>
  <si>
    <t>Contribution of Consumption Growth to Real GDP</t>
  </si>
  <si>
    <t>12-Quarter Distributed Lag</t>
  </si>
  <si>
    <t>Corporate Taxes</t>
  </si>
  <si>
    <t>Federal Reserve Taxes</t>
  </si>
  <si>
    <t>Taxes from Federal Reserve Banks</t>
  </si>
  <si>
    <t>Table 3.2, line 8</t>
  </si>
  <si>
    <t>GFRCF@USNA</t>
  </si>
  <si>
    <t>Row 40</t>
  </si>
  <si>
    <t>[3d]</t>
  </si>
  <si>
    <t>[3e]</t>
  </si>
  <si>
    <t>Corporate Taxes from Fed Banks</t>
  </si>
  <si>
    <t>Corporate Taxes ex Fed</t>
  </si>
  <si>
    <t>[15a]</t>
  </si>
  <si>
    <t>[15b]</t>
  </si>
  <si>
    <t>[16] = [13]+[14]+[15a] + [15b]</t>
  </si>
  <si>
    <t>Corporate Taxes ex Fed * MPCs</t>
  </si>
  <si>
    <t>Government C&amp;I</t>
  </si>
  <si>
    <t>MPC=1 always ("G" component of GDP)</t>
  </si>
  <si>
    <t>MacroAdvisor's Numbers</t>
  </si>
  <si>
    <t>[24b] = [21]*[24a]</t>
  </si>
  <si>
    <t>Share of Nominal Consumption of Nominal GDP</t>
  </si>
  <si>
    <t>Growth Rate of Consumption No Taxes (annualized)</t>
  </si>
  <si>
    <t>Outlays Net Taxes</t>
  </si>
  <si>
    <t>Real Outlays Net Taxes</t>
  </si>
  <si>
    <t>Raw Data (from HaverPull)</t>
  </si>
  <si>
    <t>Final Smoothed Numbers</t>
  </si>
  <si>
    <t>[24C] FI smoothed over 4 quarters</t>
  </si>
  <si>
    <t>Neutral, Four-Quarter Moving Average</t>
  </si>
  <si>
    <t>[26] Neutral Smoothed over 4 Quarters</t>
  </si>
  <si>
    <t>Fiscal Impetus Smoothed (Louise)</t>
  </si>
  <si>
    <t>Deflating by PCE Deflator</t>
  </si>
  <si>
    <t>[20] = Growth Rate of [18]</t>
  </si>
  <si>
    <t>n/a</t>
  </si>
  <si>
    <t>[12a] = [3d]-[3e]</t>
  </si>
  <si>
    <t>[29] Fi - Neutral</t>
  </si>
  <si>
    <t>[28] FI - Neutral, Smoothed</t>
  </si>
  <si>
    <t>FI ex neutral, Four-Quarter Moving Average</t>
  </si>
  <si>
    <t xml:space="preserve">FI ex neutral, </t>
  </si>
  <si>
    <t>Neutral FI as a Share of Potential Real GDP</t>
  </si>
  <si>
    <t>RecessionDummy</t>
  </si>
  <si>
    <t>Fiscal_impact</t>
  </si>
  <si>
    <t>Key for the CSV File</t>
  </si>
  <si>
    <t>date</t>
  </si>
  <si>
    <t>Error</t>
  </si>
  <si>
    <t>RecessionDummy3</t>
  </si>
  <si>
    <t>[24c] = [24b] + [9], Total Fiscal Contribution to Real GDP</t>
  </si>
  <si>
    <t>Fiscal_impact_bars</t>
  </si>
  <si>
    <t>RecessionDummy2</t>
  </si>
  <si>
    <t>RecessQ2@USECON</t>
  </si>
  <si>
    <t>[22] = Growth Rate of [4a]</t>
  </si>
  <si>
    <t>[23] = Growth Rate of [4]</t>
  </si>
  <si>
    <t>[24a] = [6]/[8]</t>
  </si>
  <si>
    <t>PTGFH@USECON</t>
  </si>
  <si>
    <t>PTGSH@USECON</t>
  </si>
  <si>
    <t>Contribution to %Ch in Real GDP from "Federal G"</t>
  </si>
  <si>
    <t>Contribution to %Ch in Real GDP from "S+L G"</t>
  </si>
  <si>
    <t>Q3-1966</t>
  </si>
  <si>
    <t>BEA</t>
  </si>
  <si>
    <t>Government Social Benefit Payments to Persons: Medicare (SAAR, Bil.$)</t>
  </si>
  <si>
    <t>Q1-1966</t>
  </si>
  <si>
    <t>Government Social Benefit Payments to Persons: Medicaid (SAAR, Bil.$)</t>
  </si>
  <si>
    <t>Q1-1947</t>
  </si>
  <si>
    <t>Government Social Benefit Payments to Persons (SAAR, Bil.$)</t>
  </si>
  <si>
    <t>Personal Current Taxes (SAAR, Bil.$)</t>
  </si>
  <si>
    <t>Government Tax Receipts on Production &amp; Imports (SAAR, Bil.$)</t>
  </si>
  <si>
    <t>Government Tax Receipts on Corporate Income (SAAR, Bil.$)</t>
  </si>
  <si>
    <t>Federal Govt Tax Rcpts on Corporate Income: Federal Reserve Banks (SAAR, Bil.$)</t>
  </si>
  <si>
    <t>Contributions for Government Social Insurance (SAAR, Bil.$)</t>
  </si>
  <si>
    <t>Personal Consumption Expenditures (SAAR, Bil.$)</t>
  </si>
  <si>
    <t>Gross Domestic Product (SAAR, Bil.$)</t>
  </si>
  <si>
    <t>Q2-1947</t>
  </si>
  <si>
    <t>Govt Consumption Expenditures &amp; Gross Invest: Contrib to Real GDP %Chg(SAAR,%Pt)</t>
  </si>
  <si>
    <t>Q1-1949</t>
  </si>
  <si>
    <t>CBO</t>
  </si>
  <si>
    <t>Government Consumption Expenditures &amp; Gross Investment (SAAR, Bil.$)</t>
  </si>
  <si>
    <t>Q1-1920</t>
  </si>
  <si>
    <t>NBER</t>
  </si>
  <si>
    <t>Quarterly NBER Recession/Expansion (+1 or 0)</t>
  </si>
  <si>
    <t>Federal Consumption Expend &amp; Gross Invest: Contrib to Real GDP %Chg (SAAR, %Pt)</t>
  </si>
  <si>
    <t>State &amp; Local Govt Consumption Exp &amp; Gross Inv: Contr to Real GDP %Chg(SAAR,%Pt)</t>
  </si>
  <si>
    <t>Hutchins Center Fiscal Impact Measure</t>
  </si>
  <si>
    <t>impact</t>
  </si>
  <si>
    <t>recession</t>
  </si>
  <si>
    <t>total</t>
  </si>
  <si>
    <t>federal</t>
  </si>
  <si>
    <t>state_local</t>
  </si>
  <si>
    <t>consumption</t>
  </si>
  <si>
    <t>Source: Hutchins Center on Fiscal and Monetary Policy calculations from BEA data</t>
  </si>
  <si>
    <t>For more on the methodology, see here.</t>
  </si>
  <si>
    <t>For the Hutchins Center Fiscal Impact Measure, see here.</t>
  </si>
  <si>
    <t>Jun-29-2018 08:38</t>
  </si>
  <si>
    <t>Real Gross Domestic Product (SAAR, Bil.Chn.2012$)</t>
  </si>
  <si>
    <t>Real Personal Consumption Expenditures (SAAR, Bil.Chn.2012$)</t>
  </si>
  <si>
    <t>Personal Consumption Expenditures: Implicit Price Deflator (SA, 2012=100)</t>
  </si>
  <si>
    <t>Real Potential Gross Domestic Product [CBO] (SAAR, Bil.Chn.2012$)</t>
  </si>
  <si>
    <t>Jan-28-2019 11:46</t>
  </si>
  <si>
    <t>Jan-02-2019 08:32</t>
  </si>
  <si>
    <t>Q1-70 !Q</t>
  </si>
  <si>
    <t>Q1-70</t>
  </si>
  <si>
    <t>Q2-70</t>
  </si>
  <si>
    <t>Q3-70</t>
  </si>
  <si>
    <t>Q4-70</t>
  </si>
  <si>
    <t>Q1-71</t>
  </si>
  <si>
    <t>Q2-71</t>
  </si>
  <si>
    <t>Q3-71</t>
  </si>
  <si>
    <t>Q4-71</t>
  </si>
  <si>
    <t>Q1-72</t>
  </si>
  <si>
    <t>Q2-72</t>
  </si>
  <si>
    <t>Q3-72</t>
  </si>
  <si>
    <t>Q4-72</t>
  </si>
  <si>
    <t>Q1-73</t>
  </si>
  <si>
    <t>Q2-73</t>
  </si>
  <si>
    <t>Q3-73</t>
  </si>
  <si>
    <t>Q4-73</t>
  </si>
  <si>
    <t>Q1-74</t>
  </si>
  <si>
    <t>Q2-74</t>
  </si>
  <si>
    <t>Q3-74</t>
  </si>
  <si>
    <t>Q4-74</t>
  </si>
  <si>
    <t>Q1-75</t>
  </si>
  <si>
    <t>Q2-75</t>
  </si>
  <si>
    <t>Q3-75</t>
  </si>
  <si>
    <t>Q4-75</t>
  </si>
  <si>
    <t>Q1-76</t>
  </si>
  <si>
    <t>Q2-76</t>
  </si>
  <si>
    <t>Q3-76</t>
  </si>
  <si>
    <t>Q4-76</t>
  </si>
  <si>
    <t>Q1-77</t>
  </si>
  <si>
    <t>Q2-77</t>
  </si>
  <si>
    <t>Q3-77</t>
  </si>
  <si>
    <t>Q4-77</t>
  </si>
  <si>
    <t>Q1-78</t>
  </si>
  <si>
    <t>Q2-78</t>
  </si>
  <si>
    <t>Q3-78</t>
  </si>
  <si>
    <t>Q4-78</t>
  </si>
  <si>
    <t>Q1-79</t>
  </si>
  <si>
    <t>Q2-79</t>
  </si>
  <si>
    <t>Q3-79</t>
  </si>
  <si>
    <t>Q4-79</t>
  </si>
  <si>
    <t>Q1-80</t>
  </si>
  <si>
    <t>Q2-80</t>
  </si>
  <si>
    <t>Q3-80</t>
  </si>
  <si>
    <t>Q4-80</t>
  </si>
  <si>
    <t>Q1-81</t>
  </si>
  <si>
    <t>Q2-81</t>
  </si>
  <si>
    <t>Q3-81</t>
  </si>
  <si>
    <t>Q4-81</t>
  </si>
  <si>
    <t>Q1-82</t>
  </si>
  <si>
    <t>Q2-82</t>
  </si>
  <si>
    <t>Q3-82</t>
  </si>
  <si>
    <t>Q4-82</t>
  </si>
  <si>
    <t>Q1-83</t>
  </si>
  <si>
    <t>Q2-83</t>
  </si>
  <si>
    <t>Q3-83</t>
  </si>
  <si>
    <t>Q4-83</t>
  </si>
  <si>
    <t>Q1-84</t>
  </si>
  <si>
    <t>Q2-84</t>
  </si>
  <si>
    <t>Q3-84</t>
  </si>
  <si>
    <t>Q4-84</t>
  </si>
  <si>
    <t>Q1-85</t>
  </si>
  <si>
    <t>Q2-85</t>
  </si>
  <si>
    <t>Q3-85</t>
  </si>
  <si>
    <t>Q4-85</t>
  </si>
  <si>
    <t>Q1-86</t>
  </si>
  <si>
    <t>Q2-86</t>
  </si>
  <si>
    <t>Q3-86</t>
  </si>
  <si>
    <t>Q4-86</t>
  </si>
  <si>
    <t>Q1-87</t>
  </si>
  <si>
    <t>Q2-87</t>
  </si>
  <si>
    <t>Q3-87</t>
  </si>
  <si>
    <t>Q4-87</t>
  </si>
  <si>
    <t>Q1-88</t>
  </si>
  <si>
    <t>Q2-88</t>
  </si>
  <si>
    <t>Q3-88</t>
  </si>
  <si>
    <t>Q4-88</t>
  </si>
  <si>
    <t>Q1-89</t>
  </si>
  <si>
    <t>Q2-89</t>
  </si>
  <si>
    <t>Q3-89</t>
  </si>
  <si>
    <t>Q4-89</t>
  </si>
  <si>
    <t>Q1-90</t>
  </si>
  <si>
    <t>Q2-90</t>
  </si>
  <si>
    <t>Q3-90</t>
  </si>
  <si>
    <t>Q4-90</t>
  </si>
  <si>
    <t>Q1-91</t>
  </si>
  <si>
    <t>Q2-91</t>
  </si>
  <si>
    <t>Q3-91</t>
  </si>
  <si>
    <t>Q4-91</t>
  </si>
  <si>
    <t>Q1-92</t>
  </si>
  <si>
    <t>Q2-92</t>
  </si>
  <si>
    <t>Q3-92</t>
  </si>
  <si>
    <t>Q4-92</t>
  </si>
  <si>
    <t>Q1-93</t>
  </si>
  <si>
    <t>Q2-93</t>
  </si>
  <si>
    <t>Q3-93</t>
  </si>
  <si>
    <t>Q4-93</t>
  </si>
  <si>
    <t>Q1-94</t>
  </si>
  <si>
    <t>Q2-94</t>
  </si>
  <si>
    <t>Q3-94</t>
  </si>
  <si>
    <t>Q4-94</t>
  </si>
  <si>
    <t>Q1-95</t>
  </si>
  <si>
    <t>Q2-95</t>
  </si>
  <si>
    <t>Q3-95</t>
  </si>
  <si>
    <t>Q4-95</t>
  </si>
  <si>
    <t>Q1-96</t>
  </si>
  <si>
    <t>Q2-96</t>
  </si>
  <si>
    <t>Q3-96</t>
  </si>
  <si>
    <t>Q4-96</t>
  </si>
  <si>
    <t>Q1-97</t>
  </si>
  <si>
    <t>Q2-97</t>
  </si>
  <si>
    <t>Q3-97</t>
  </si>
  <si>
    <t>Q4-97</t>
  </si>
  <si>
    <t>Q1-98</t>
  </si>
  <si>
    <t>Q2-98</t>
  </si>
  <si>
    <t>Q3-98</t>
  </si>
  <si>
    <t>Q4-98</t>
  </si>
  <si>
    <t>Q1-99</t>
  </si>
  <si>
    <t>Q2-99</t>
  </si>
  <si>
    <t>Q3-99</t>
  </si>
  <si>
    <t>Q4-99</t>
  </si>
  <si>
    <t>Q1-00</t>
  </si>
  <si>
    <t>Q2-00</t>
  </si>
  <si>
    <t>Q3-00</t>
  </si>
  <si>
    <t>Q4-00</t>
  </si>
  <si>
    <t>Q1-01</t>
  </si>
  <si>
    <t>Q2-01</t>
  </si>
  <si>
    <t>Q3-01</t>
  </si>
  <si>
    <t>Q4-01</t>
  </si>
  <si>
    <t>Q1-02</t>
  </si>
  <si>
    <t>Q2-02</t>
  </si>
  <si>
    <t>Q3-02</t>
  </si>
  <si>
    <t>Q4-02</t>
  </si>
  <si>
    <t>Q1-03</t>
  </si>
  <si>
    <t>Q2-03</t>
  </si>
  <si>
    <t>Q3-03</t>
  </si>
  <si>
    <t>Q4-03</t>
  </si>
  <si>
    <t>Q1-04</t>
  </si>
  <si>
    <t>Q2-04</t>
  </si>
  <si>
    <t>Q3-04</t>
  </si>
  <si>
    <t>Q4-04</t>
  </si>
  <si>
    <t>Q1-05</t>
  </si>
  <si>
    <t>Q2-05</t>
  </si>
  <si>
    <t>Q3-05</t>
  </si>
  <si>
    <t>Q4-05</t>
  </si>
  <si>
    <t>Q1-06</t>
  </si>
  <si>
    <t>Q2-06</t>
  </si>
  <si>
    <t>Q3-06</t>
  </si>
  <si>
    <t>Q4-06</t>
  </si>
  <si>
    <t>Q1-07</t>
  </si>
  <si>
    <t>Q2-07</t>
  </si>
  <si>
    <t>Q3-07</t>
  </si>
  <si>
    <t>Q4-07</t>
  </si>
  <si>
    <t>Q1-08</t>
  </si>
  <si>
    <t>Q2-08</t>
  </si>
  <si>
    <t>Q3-08</t>
  </si>
  <si>
    <t>Q4-08</t>
  </si>
  <si>
    <t>Q1-09</t>
  </si>
  <si>
    <t>Q2-09</t>
  </si>
  <si>
    <t>Q3-09</t>
  </si>
  <si>
    <t>Q4-09</t>
  </si>
  <si>
    <t>Q1-10</t>
  </si>
  <si>
    <t>Q2-10</t>
  </si>
  <si>
    <t>Q3-10</t>
  </si>
  <si>
    <t>Q4-10</t>
  </si>
  <si>
    <t>Q1-11</t>
  </si>
  <si>
    <t>Q2-11</t>
  </si>
  <si>
    <t>Q3-11</t>
  </si>
  <si>
    <t>Q4-11</t>
  </si>
  <si>
    <t>Q1-12</t>
  </si>
  <si>
    <t>Q2-12</t>
  </si>
  <si>
    <t>Q3-12</t>
  </si>
  <si>
    <t>Q4-12</t>
  </si>
  <si>
    <t>Q1-13</t>
  </si>
  <si>
    <t>Q2-13</t>
  </si>
  <si>
    <t>Q3-13</t>
  </si>
  <si>
    <t>Q4-13</t>
  </si>
  <si>
    <t>Q1-14</t>
  </si>
  <si>
    <t>Q2-14</t>
  </si>
  <si>
    <t>Q3-14</t>
  </si>
  <si>
    <t>Q4-14</t>
  </si>
  <si>
    <t>Q1-15</t>
  </si>
  <si>
    <t>Q2-15</t>
  </si>
  <si>
    <t>Q3-15</t>
  </si>
  <si>
    <t>Q4-15</t>
  </si>
  <si>
    <t>Q1-16</t>
  </si>
  <si>
    <t>Q2-16</t>
  </si>
  <si>
    <t>Q3-16</t>
  </si>
  <si>
    <t>Q4-16</t>
  </si>
  <si>
    <t>Q1-17</t>
  </si>
  <si>
    <t>Q2-17</t>
  </si>
  <si>
    <t>Q3-17</t>
  </si>
  <si>
    <t>Q4-17</t>
  </si>
  <si>
    <t>Q1-18</t>
  </si>
  <si>
    <t>Q2-18</t>
  </si>
  <si>
    <t>Q3-18</t>
  </si>
  <si>
    <t>Q4-18</t>
  </si>
  <si>
    <t xml:space="preserve">The fiscal impact measure shows how much federal, state, and local government taxes and spending added to or subtracted from the overall pace of economic growth. Between 2008 and 2011, fiscal impact was positive, indicating that government policy was stimulative. For several subsequent years, the fiscal impact was negative, indicating a restraint on growth. In the past year, government spending and taxes have moved from being neutral (neither stimulating nor restraining growth) to slightly above neutral (adding to the pace of growth).    </t>
  </si>
  <si>
    <t>2018Q1</t>
  </si>
  <si>
    <t>2018Q2</t>
  </si>
  <si>
    <t>2018Q3</t>
  </si>
  <si>
    <t>2018Q4</t>
  </si>
  <si>
    <t xml:space="preserve">Federal (CBO projection) </t>
  </si>
  <si>
    <t>State and local (CBO projection)</t>
  </si>
  <si>
    <t>Federal (realized)</t>
  </si>
  <si>
    <t>State and local (realized)</t>
  </si>
  <si>
    <t>Real GDP growth (CBO projection)</t>
  </si>
  <si>
    <t>Real GDP growth (realized)</t>
  </si>
  <si>
    <t>Total fiscal impact (Projection)</t>
  </si>
  <si>
    <t>Total fiscal impact (realized)</t>
  </si>
  <si>
    <t>Federal FI (projection)</t>
  </si>
  <si>
    <t>Federal FI (realized)</t>
  </si>
  <si>
    <t>Residual Federal FI</t>
  </si>
  <si>
    <t>Residual Total FI</t>
  </si>
  <si>
    <t>State and Local FI (realized)</t>
  </si>
  <si>
    <t>State and Local FI (projection)</t>
  </si>
  <si>
    <t>Consumption FI (projection)</t>
  </si>
  <si>
    <t>Consumption FI (realized)</t>
  </si>
  <si>
    <t>Real GDP growth (CBO projection plus "missing" FI)</t>
  </si>
  <si>
    <t>Mar-29-2019 08:38</t>
  </si>
  <si>
    <t>Mar-28-2019 08:30</t>
  </si>
  <si>
    <t>Q1-19</t>
  </si>
  <si>
    <t>Q2-19</t>
  </si>
  <si>
    <t>Q3-19</t>
  </si>
  <si>
    <t>Q4-19</t>
  </si>
  <si>
    <t>Q1-20</t>
  </si>
  <si>
    <t>Q2-20</t>
  </si>
  <si>
    <t>Q3-20</t>
  </si>
  <si>
    <t>Q4-20</t>
  </si>
  <si>
    <t>Q1-21</t>
  </si>
  <si>
    <t>Q2-21</t>
  </si>
  <si>
    <t>Q3-21</t>
  </si>
  <si>
    <t>Q4-21</t>
  </si>
  <si>
    <t>Q1-22</t>
  </si>
  <si>
    <t>Q2-22</t>
  </si>
  <si>
    <t>Q3-22</t>
  </si>
  <si>
    <t>Q4-22</t>
  </si>
  <si>
    <t>Q1-23</t>
  </si>
  <si>
    <t>Q2-23</t>
  </si>
  <si>
    <t>Q3-23</t>
  </si>
  <si>
    <t>Q4-23</t>
  </si>
  <si>
    <t>Q1-24</t>
  </si>
  <si>
    <t>Q2-24</t>
  </si>
  <si>
    <t>Q3-24</t>
  </si>
  <si>
    <t>Q4-24</t>
  </si>
  <si>
    <t>Q1-25</t>
  </si>
  <si>
    <t>Q2-25</t>
  </si>
  <si>
    <t>Q3-25</t>
  </si>
  <si>
    <t>Q4-25</t>
  </si>
  <si>
    <t>Q1-26</t>
  </si>
  <si>
    <t>Q2-26</t>
  </si>
  <si>
    <t>Q3-26</t>
  </si>
  <si>
    <t>Q4-26</t>
  </si>
  <si>
    <t>Q1-27</t>
  </si>
  <si>
    <t>Q2-27</t>
  </si>
  <si>
    <t>Q3-27</t>
  </si>
  <si>
    <t>Q4-27</t>
  </si>
  <si>
    <t>Q1-28</t>
  </si>
  <si>
    <t>Q2-28</t>
  </si>
  <si>
    <t>Q3-28</t>
  </si>
  <si>
    <t>Q4-28</t>
  </si>
  <si>
    <t>Q1-29</t>
  </si>
  <si>
    <t>Q2-29</t>
  </si>
  <si>
    <t>Q3-29</t>
  </si>
  <si>
    <t>Q4-29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</si>
</sst>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mm&quot;-&quot;yyyy"/>
    <numFmt numFmtId="165" formatCode="0.0"/>
    <numFmt numFmtId="166" formatCode="mm/dd/yy"/>
    <numFmt numFmtId="167" formatCode="0.0000"/>
    <numFmt numFmtId="168" formatCode="0.000"/>
    <numFmt numFmtId="169" formatCode="0.00000"/>
  </numFmts>
  <fonts count="18" x14ac:knownFonts="1">
    <font>
      <sz val="11"/>
      <color theme="1"/>
      <name val="Calibri"/>
      <family val="2"/>
      <scheme val="minor"/>
    </font>
    <font>
      <u/>
      <sz val="11"/>
      <color theme="10"/>
      <name val="Calibri"/>
      <family val="2"/>
      <scheme val="minor"/>
    </font>
    <font>
      <b/>
      <sz val="11"/>
      <color theme="1"/>
      <name val="Calibri"/>
      <family val="2"/>
      <scheme val="minor"/>
    </font>
    <font>
      <sz val="10"/>
      <name val="Arial"/>
      <family val="2"/>
    </font>
    <font>
      <sz val="11"/>
      <name val="Arial"/>
      <family val="2"/>
    </font>
    <font>
      <sz val="11"/>
      <color theme="1"/>
      <name val="Calibri"/>
      <family val="2"/>
      <scheme val="minor"/>
    </font>
    <font>
      <i/>
      <sz val="11"/>
      <color theme="1"/>
      <name val="Calibri"/>
      <family val="2"/>
      <scheme val="minor"/>
    </font>
    <font>
      <i/>
      <sz val="10"/>
      <name val="Arial"/>
      <family val="2"/>
    </font>
    <font>
      <b/>
      <sz val="11"/>
      <color rgb="FFFF0000"/>
      <name val="Calibri"/>
      <family val="2"/>
      <scheme val="minor"/>
    </font>
    <font>
      <sz val="22.5"/>
      <color rgb="FF524A48"/>
      <name val="Times New Roman"/>
      <family val="1"/>
    </font>
    <font>
      <sz val="8"/>
      <color theme="1"/>
      <name val="Times New Roman"/>
      <family val="1"/>
    </font>
    <font>
      <sz val="8"/>
      <color rgb="FFB9CDE5"/>
      <name val="Times New Roman"/>
      <family val="1"/>
    </font>
    <font>
      <sz val="11"/>
      <name val="Calibri"/>
      <family val="2"/>
      <scheme val="minor"/>
    </font>
    <font>
      <sz val="7"/>
      <color theme="1"/>
      <name val="Helvetica"/>
    </font>
    <font>
      <sz val="15"/>
      <color rgb="FF000000"/>
      <name val="Helvetica"/>
    </font>
    <font>
      <u/>
      <sz val="7.5"/>
      <color theme="10"/>
      <name val="Helvetica"/>
    </font>
    <font>
      <sz val="6"/>
      <color theme="1"/>
      <name val="Helvetica"/>
    </font>
    <font>
      <sz val="11"/>
      <color theme="0" tint="-0.249977111117893"/>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
      <patternFill patternType="solid">
        <fgColor theme="6" tint="0.59999389629810485"/>
        <bgColor indexed="64"/>
      </patternFill>
    </fill>
    <fill>
      <patternFill patternType="solid">
        <fgColor rgb="FF00B0F0"/>
        <bgColor indexed="64"/>
      </patternFill>
    </fill>
    <fill>
      <patternFill patternType="solid">
        <fgColor theme="2" tint="-0.249977111117893"/>
        <bgColor indexed="64"/>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6">
    <xf numFmtId="0" fontId="0" fillId="0" borderId="0"/>
    <xf numFmtId="0" fontId="1" fillId="0" borderId="0" applyNumberFormat="0" applyFill="0" applyBorder="0" applyAlignment="0" applyProtection="0"/>
    <xf numFmtId="0" fontId="3" fillId="0" borderId="0"/>
    <xf numFmtId="0" fontId="5" fillId="0" borderId="0"/>
    <xf numFmtId="0" fontId="5" fillId="0" borderId="0"/>
    <xf numFmtId="0" fontId="3" fillId="0" borderId="0"/>
  </cellStyleXfs>
  <cellXfs count="112">
    <xf numFmtId="0" fontId="0" fillId="0" borderId="0" xfId="0"/>
    <xf numFmtId="0" fontId="0" fillId="0" borderId="0" xfId="0" applyAlignment="1">
      <alignment wrapText="1"/>
    </xf>
    <xf numFmtId="0" fontId="1" fillId="0" borderId="0" xfId="1"/>
    <xf numFmtId="0" fontId="0" fillId="2" borderId="0" xfId="0" applyFill="1"/>
    <xf numFmtId="164" fontId="0" fillId="0" borderId="0" xfId="0" applyNumberFormat="1"/>
    <xf numFmtId="165" fontId="0" fillId="0" borderId="0" xfId="0" applyNumberFormat="1"/>
    <xf numFmtId="0" fontId="0" fillId="3" borderId="0" xfId="0" applyFill="1"/>
    <xf numFmtId="0" fontId="0" fillId="0" borderId="0" xfId="0" applyAlignment="1">
      <alignment horizontal="left"/>
    </xf>
    <xf numFmtId="164" fontId="0" fillId="2" borderId="0" xfId="0" applyNumberFormat="1" applyFill="1"/>
    <xf numFmtId="2" fontId="0" fillId="0" borderId="0" xfId="0" applyNumberFormat="1"/>
    <xf numFmtId="0" fontId="0" fillId="2" borderId="0" xfId="0" applyFill="1" applyAlignment="1">
      <alignment horizontal="left"/>
    </xf>
    <xf numFmtId="0" fontId="2" fillId="0" borderId="0" xfId="0" applyFont="1" applyAlignment="1">
      <alignment horizontal="left"/>
    </xf>
    <xf numFmtId="0" fontId="0" fillId="0" borderId="0" xfId="0" quotePrefix="1"/>
    <xf numFmtId="0" fontId="3" fillId="0" borderId="0" xfId="0" applyFont="1"/>
    <xf numFmtId="0" fontId="0" fillId="4" borderId="1" xfId="0" applyFill="1" applyBorder="1"/>
    <xf numFmtId="0" fontId="0" fillId="4" borderId="0" xfId="0" applyFill="1"/>
    <xf numFmtId="0" fontId="0" fillId="4" borderId="5" xfId="0" applyFill="1" applyBorder="1"/>
    <xf numFmtId="0" fontId="0" fillId="4" borderId="7" xfId="0" applyFill="1" applyBorder="1"/>
    <xf numFmtId="0" fontId="0" fillId="4" borderId="8" xfId="0" applyFill="1" applyBorder="1"/>
    <xf numFmtId="0" fontId="2" fillId="4" borderId="2" xfId="0" applyFont="1" applyFill="1" applyBorder="1"/>
    <xf numFmtId="0" fontId="2" fillId="4" borderId="3" xfId="0" applyFont="1" applyFill="1" applyBorder="1"/>
    <xf numFmtId="0" fontId="2" fillId="4" borderId="4" xfId="0" applyFont="1" applyFill="1" applyBorder="1"/>
    <xf numFmtId="0" fontId="2" fillId="4" borderId="6" xfId="0" applyFont="1" applyFill="1" applyBorder="1"/>
    <xf numFmtId="3" fontId="4" fillId="0" borderId="0" xfId="2" applyNumberFormat="1" applyFont="1" applyAlignment="1">
      <alignment horizontal="center"/>
    </xf>
    <xf numFmtId="3" fontId="4" fillId="0" borderId="9" xfId="0" applyNumberFormat="1" applyFont="1" applyBorder="1" applyAlignment="1">
      <alignment horizontal="center"/>
    </xf>
    <xf numFmtId="0" fontId="0" fillId="4" borderId="2" xfId="0" applyFill="1" applyBorder="1"/>
    <xf numFmtId="0" fontId="6" fillId="0" borderId="0" xfId="0" applyFont="1"/>
    <xf numFmtId="2" fontId="6" fillId="0" borderId="0" xfId="0" applyNumberFormat="1" applyFont="1"/>
    <xf numFmtId="0" fontId="7" fillId="0" borderId="0" xfId="0" applyFont="1"/>
    <xf numFmtId="0" fontId="5" fillId="0" borderId="0" xfId="3"/>
    <xf numFmtId="0" fontId="8" fillId="0" borderId="0" xfId="0" applyFont="1" applyAlignment="1">
      <alignment horizontal="left"/>
    </xf>
    <xf numFmtId="0" fontId="8" fillId="0" borderId="0" xfId="0" applyFont="1"/>
    <xf numFmtId="0" fontId="8" fillId="0" borderId="0" xfId="0" quotePrefix="1" applyFont="1"/>
    <xf numFmtId="0" fontId="0" fillId="4" borderId="4" xfId="0" applyFill="1" applyBorder="1"/>
    <xf numFmtId="0" fontId="2" fillId="4" borderId="0" xfId="0" applyFont="1" applyFill="1"/>
    <xf numFmtId="0" fontId="2" fillId="4" borderId="5" xfId="0" applyFont="1" applyFill="1" applyBorder="1"/>
    <xf numFmtId="0" fontId="0" fillId="3" borderId="0" xfId="0" applyFill="1" applyAlignment="1">
      <alignment horizontal="left"/>
    </xf>
    <xf numFmtId="0" fontId="6" fillId="0" borderId="0" xfId="0" applyFont="1" applyAlignment="1">
      <alignment horizontal="left"/>
    </xf>
    <xf numFmtId="0" fontId="2" fillId="0" borderId="0" xfId="0" applyFont="1"/>
    <xf numFmtId="1" fontId="0" fillId="0" borderId="0" xfId="0" applyNumberFormat="1"/>
    <xf numFmtId="0" fontId="0" fillId="5" borderId="0" xfId="0" applyFill="1"/>
    <xf numFmtId="0" fontId="0" fillId="5" borderId="0" xfId="0" applyFill="1" applyAlignment="1">
      <alignment wrapText="1"/>
    </xf>
    <xf numFmtId="14" fontId="0" fillId="0" borderId="0" xfId="0" applyNumberFormat="1"/>
    <xf numFmtId="0" fontId="9" fillId="5" borderId="0" xfId="0" applyFont="1" applyFill="1" applyAlignment="1">
      <alignment vertical="center"/>
    </xf>
    <xf numFmtId="0" fontId="10" fillId="5" borderId="0" xfId="0" applyFont="1" applyFill="1"/>
    <xf numFmtId="0" fontId="11" fillId="5" borderId="0" xfId="0" applyFont="1" applyFill="1"/>
    <xf numFmtId="0" fontId="1" fillId="0" borderId="0" xfId="1" applyAlignment="1">
      <alignment horizontal="left" vertical="center" readingOrder="1"/>
    </xf>
    <xf numFmtId="0" fontId="12" fillId="0" borderId="0" xfId="0" applyFont="1" applyAlignment="1">
      <alignment horizontal="left"/>
    </xf>
    <xf numFmtId="2" fontId="12" fillId="0" borderId="0" xfId="0" applyNumberFormat="1" applyFont="1" applyAlignment="1">
      <alignment horizontal="left"/>
    </xf>
    <xf numFmtId="0" fontId="12" fillId="0" borderId="9" xfId="0" applyFont="1" applyBorder="1"/>
    <xf numFmtId="167" fontId="0" fillId="0" borderId="0" xfId="0" applyNumberFormat="1"/>
    <xf numFmtId="166" fontId="0" fillId="0" borderId="0" xfId="0" applyNumberFormat="1" applyAlignment="1">
      <alignment horizontal="right"/>
    </xf>
    <xf numFmtId="2" fontId="0" fillId="0" borderId="0" xfId="0" applyNumberFormat="1" applyAlignment="1">
      <alignment horizontal="right"/>
    </xf>
    <xf numFmtId="0" fontId="0" fillId="0" borderId="0" xfId="0" applyAlignment="1">
      <alignment horizontal="right"/>
    </xf>
    <xf numFmtId="0" fontId="0" fillId="5" borderId="0" xfId="0" applyFill="1" applyAlignment="1">
      <alignment vertical="center" wrapText="1"/>
    </xf>
    <xf numFmtId="0" fontId="13" fillId="5" borderId="0" xfId="0" applyFont="1" applyFill="1" applyAlignment="1">
      <alignment wrapText="1"/>
    </xf>
    <xf numFmtId="168" fontId="0" fillId="0" borderId="0" xfId="0" applyNumberFormat="1" applyAlignment="1">
      <alignment horizontal="right"/>
    </xf>
    <xf numFmtId="2" fontId="4" fillId="0" borderId="0" xfId="2" applyNumberFormat="1" applyFont="1" applyAlignment="1">
      <alignment horizontal="center"/>
    </xf>
    <xf numFmtId="17" fontId="0" fillId="3" borderId="0" xfId="0" applyNumberFormat="1" applyFill="1"/>
    <xf numFmtId="0" fontId="8" fillId="3" borderId="0" xfId="0" applyFont="1" applyFill="1"/>
    <xf numFmtId="0" fontId="2" fillId="3" borderId="0" xfId="0" applyFont="1" applyFill="1"/>
    <xf numFmtId="0" fontId="6" fillId="3" borderId="0" xfId="0" applyFont="1" applyFill="1"/>
    <xf numFmtId="2" fontId="6" fillId="3" borderId="0" xfId="0" applyNumberFormat="1" applyFont="1" applyFill="1"/>
    <xf numFmtId="2" fontId="0" fillId="3" borderId="0" xfId="0" applyNumberFormat="1" applyFill="1"/>
    <xf numFmtId="0" fontId="5" fillId="3" borderId="0" xfId="3" applyFill="1"/>
    <xf numFmtId="164" fontId="0" fillId="4" borderId="0" xfId="0" applyNumberFormat="1" applyFill="1"/>
    <xf numFmtId="0" fontId="8" fillId="4" borderId="0" xfId="0" applyFont="1" applyFill="1"/>
    <xf numFmtId="0" fontId="6" fillId="4" borderId="0" xfId="0" applyFont="1" applyFill="1"/>
    <xf numFmtId="2" fontId="6" fillId="4" borderId="0" xfId="0" applyNumberFormat="1" applyFont="1" applyFill="1"/>
    <xf numFmtId="2" fontId="0" fillId="4" borderId="0" xfId="0" applyNumberFormat="1" applyFill="1"/>
    <xf numFmtId="0" fontId="5" fillId="4" borderId="0" xfId="3" applyFill="1"/>
    <xf numFmtId="0" fontId="0" fillId="6" borderId="0" xfId="0" applyFill="1"/>
    <xf numFmtId="164" fontId="0" fillId="6" borderId="0" xfId="0" applyNumberFormat="1" applyFill="1"/>
    <xf numFmtId="0" fontId="8" fillId="6" borderId="0" xfId="0" applyFont="1" applyFill="1"/>
    <xf numFmtId="0" fontId="2" fillId="6" borderId="0" xfId="0" applyFont="1" applyFill="1"/>
    <xf numFmtId="0" fontId="6" fillId="6" borderId="0" xfId="0" applyFont="1" applyFill="1"/>
    <xf numFmtId="2" fontId="6" fillId="6" borderId="0" xfId="0" applyNumberFormat="1" applyFont="1" applyFill="1"/>
    <xf numFmtId="2" fontId="0" fillId="6" borderId="0" xfId="0" applyNumberFormat="1" applyFill="1"/>
    <xf numFmtId="0" fontId="5" fillId="6" borderId="0" xfId="3" applyFill="1"/>
    <xf numFmtId="0" fontId="0" fillId="7" borderId="0" xfId="0" applyFill="1"/>
    <xf numFmtId="164" fontId="0" fillId="7" borderId="0" xfId="0" applyNumberFormat="1" applyFill="1"/>
    <xf numFmtId="0" fontId="8" fillId="7" borderId="0" xfId="0" applyFont="1" applyFill="1"/>
    <xf numFmtId="0" fontId="2" fillId="7" borderId="0" xfId="0" applyFont="1" applyFill="1"/>
    <xf numFmtId="0" fontId="6" fillId="7" borderId="0" xfId="0" applyFont="1" applyFill="1"/>
    <xf numFmtId="2" fontId="6" fillId="7" borderId="0" xfId="0" applyNumberFormat="1" applyFont="1" applyFill="1"/>
    <xf numFmtId="2" fontId="0" fillId="7" borderId="0" xfId="0" applyNumberFormat="1" applyFill="1"/>
    <xf numFmtId="0" fontId="5" fillId="7" borderId="0" xfId="3" applyFill="1"/>
    <xf numFmtId="0" fontId="0" fillId="8" borderId="0" xfId="0" applyFill="1"/>
    <xf numFmtId="164" fontId="0" fillId="8" borderId="0" xfId="0" applyNumberFormat="1" applyFill="1"/>
    <xf numFmtId="0" fontId="8" fillId="8" borderId="0" xfId="0" applyFont="1" applyFill="1"/>
    <xf numFmtId="0" fontId="2" fillId="8" borderId="0" xfId="0" applyFont="1" applyFill="1"/>
    <xf numFmtId="0" fontId="6" fillId="8" borderId="0" xfId="0" applyFont="1" applyFill="1"/>
    <xf numFmtId="2" fontId="6" fillId="8" borderId="0" xfId="0" applyNumberFormat="1" applyFont="1" applyFill="1"/>
    <xf numFmtId="2" fontId="0" fillId="8" borderId="0" xfId="0" applyNumberFormat="1" applyFill="1"/>
    <xf numFmtId="0" fontId="5" fillId="8" borderId="0" xfId="3" applyFill="1"/>
    <xf numFmtId="167" fontId="0" fillId="0" borderId="0" xfId="0" applyNumberFormat="1" applyAlignment="1">
      <alignment horizontal="right"/>
    </xf>
    <xf numFmtId="0" fontId="17" fillId="0" borderId="0" xfId="0" applyFont="1"/>
    <xf numFmtId="168" fontId="17" fillId="0" borderId="0" xfId="0" applyNumberFormat="1" applyFont="1" applyAlignment="1">
      <alignment horizontal="right"/>
    </xf>
    <xf numFmtId="2" fontId="17" fillId="0" borderId="0" xfId="0" applyNumberFormat="1" applyFont="1"/>
    <xf numFmtId="2" fontId="17" fillId="0" borderId="0" xfId="0" applyNumberFormat="1" applyFont="1" applyAlignment="1">
      <alignment horizontal="right"/>
    </xf>
    <xf numFmtId="0" fontId="9" fillId="5" borderId="0" xfId="0" applyFont="1" applyFill="1" applyAlignment="1">
      <alignment horizontal="center" vertical="center"/>
    </xf>
    <xf numFmtId="0" fontId="16" fillId="5" borderId="10" xfId="0" applyFont="1" applyFill="1" applyBorder="1" applyAlignment="1">
      <alignment horizontal="center" vertical="center" wrapText="1"/>
    </xf>
    <xf numFmtId="0" fontId="16" fillId="5" borderId="11" xfId="0" applyFont="1" applyFill="1" applyBorder="1" applyAlignment="1">
      <alignment horizontal="center" vertical="center" wrapText="1"/>
    </xf>
    <xf numFmtId="0" fontId="16" fillId="5" borderId="12" xfId="0" applyFont="1" applyFill="1" applyBorder="1" applyAlignment="1">
      <alignment horizontal="center" vertical="center" wrapText="1"/>
    </xf>
    <xf numFmtId="0" fontId="16" fillId="5" borderId="13" xfId="0" applyFont="1" applyFill="1" applyBorder="1" applyAlignment="1">
      <alignment horizontal="center" vertical="center" wrapText="1"/>
    </xf>
    <xf numFmtId="0" fontId="16" fillId="5" borderId="0" xfId="0" applyFont="1" applyFill="1" applyAlignment="1">
      <alignment horizontal="center" vertical="center" wrapText="1"/>
    </xf>
    <xf numFmtId="0" fontId="16" fillId="5" borderId="14" xfId="0" applyFont="1" applyFill="1" applyBorder="1" applyAlignment="1">
      <alignment horizontal="center" vertical="center" wrapText="1"/>
    </xf>
    <xf numFmtId="0" fontId="15" fillId="5" borderId="15" xfId="1" applyFont="1" applyFill="1" applyBorder="1" applyAlignment="1">
      <alignment horizontal="right"/>
    </xf>
    <xf numFmtId="0" fontId="15" fillId="5" borderId="9" xfId="1" applyFont="1" applyFill="1" applyBorder="1" applyAlignment="1">
      <alignment horizontal="right"/>
    </xf>
    <xf numFmtId="0" fontId="15" fillId="5" borderId="9" xfId="1" applyFont="1" applyFill="1" applyBorder="1" applyAlignment="1">
      <alignment horizontal="left"/>
    </xf>
    <xf numFmtId="0" fontId="15" fillId="5" borderId="16" xfId="1" applyFont="1" applyFill="1" applyBorder="1" applyAlignment="1">
      <alignment horizontal="left"/>
    </xf>
    <xf numFmtId="169" fontId="0" fillId="0" borderId="0" xfId="0" applyNumberFormat="1"/>
  </cellXfs>
  <cellStyles count="6">
    <cellStyle name="Hyperlink" xfId="1" builtinId="8"/>
    <cellStyle name="Normal" xfId="0" builtinId="0"/>
    <cellStyle name="Normal 2" xfId="3" xr:uid="{00000000-0005-0000-0000-000002000000}"/>
    <cellStyle name="Normal 2 3" xfId="5" xr:uid="{B85E7E83-EE52-4338-ADEC-9F56976EBAFB}"/>
    <cellStyle name="Normal 3" xfId="2" xr:uid="{00000000-0005-0000-0000-000003000000}"/>
    <cellStyle name="Normal 4" xfId="4" xr:uid="{00000000-0005-0000-0000-000004000000}"/>
  </cellStyles>
  <dxfs count="0"/>
  <tableStyles count="0" defaultTableStyle="TableStyleMedium2" defaultPivotStyle="PivotStyleLight16"/>
  <colors>
    <mruColors>
      <color rgb="FFAE68A9"/>
      <color rgb="FF1B9553"/>
      <color rgb="FF2198C7"/>
      <color rgb="FFE7619F"/>
      <color rgb="FFE971A7"/>
      <color rgb="FFA875BD"/>
      <color rgb="FFDC5894"/>
      <color rgb="FFE84496"/>
      <color rgb="FFE31BA0"/>
      <color rgb="FFE52B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0.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7.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Calculations!$B$69</c:f>
              <c:strCache>
                <c:ptCount val="1"/>
                <c:pt idx="0">
                  <c:v>FI ex neutral, Four-Quarter Moving Average</c:v>
                </c:pt>
              </c:strCache>
            </c:strRef>
          </c:tx>
          <c:marker>
            <c:symbol val="none"/>
          </c:marker>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-0.29789312662639827</c:v>
                </c:pt>
                <c:pt idx="1">
                  <c:v>-0.45146020762329153</c:v>
                </c:pt>
                <c:pt idx="2">
                  <c:v>-0.73858401899593884</c:v>
                </c:pt>
                <c:pt idx="3">
                  <c:v>-0.66749991319199842</c:v>
                </c:pt>
                <c:pt idx="4">
                  <c:v>-0.56243406754274561</c:v>
                </c:pt>
                <c:pt idx="5">
                  <c:v>0.17229973372905871</c:v>
                </c:pt>
                <c:pt idx="6">
                  <c:v>0.12447692393088139</c:v>
                </c:pt>
                <c:pt idx="7">
                  <c:v>5.2812836926522722E-2</c:v>
                </c:pt>
                <c:pt idx="8">
                  <c:v>0.15481352689576666</c:v>
                </c:pt>
                <c:pt idx="9">
                  <c:v>5.3982344755439948E-2</c:v>
                </c:pt>
                <c:pt idx="10">
                  <c:v>-1.8622255712090308E-2</c:v>
                </c:pt>
                <c:pt idx="11">
                  <c:v>-0.15304785226181411</c:v>
                </c:pt>
                <c:pt idx="12">
                  <c:v>-0.18247462840057083</c:v>
                </c:pt>
                <c:pt idx="13">
                  <c:v>-0.47474668685738186</c:v>
                </c:pt>
                <c:pt idx="14">
                  <c:v>-0.39013995032979831</c:v>
                </c:pt>
                <c:pt idx="15">
                  <c:v>2.5963286620149795E-3</c:v>
                </c:pt>
                <c:pt idx="16">
                  <c:v>0.3620184890955036</c:v>
                </c:pt>
                <c:pt idx="17">
                  <c:v>0.77385489217626535</c:v>
                </c:pt>
                <c:pt idx="18">
                  <c:v>1.0722117176512242</c:v>
                </c:pt>
                <c:pt idx="19">
                  <c:v>1.307068496098498</c:v>
                </c:pt>
                <c:pt idx="20">
                  <c:v>0.39219537246099478</c:v>
                </c:pt>
                <c:pt idx="21">
                  <c:v>7.5149071243236665E-2</c:v>
                </c:pt>
                <c:pt idx="22">
                  <c:v>-4.2839975314845624E-5</c:v>
                </c:pt>
                <c:pt idx="23">
                  <c:v>-0.48875345966125228</c:v>
                </c:pt>
                <c:pt idx="24">
                  <c:v>0.15287137477544266</c:v>
                </c:pt>
                <c:pt idx="25">
                  <c:v>0.10054793348556512</c:v>
                </c:pt>
                <c:pt idx="26">
                  <c:v>0.1810243135597891</c:v>
                </c:pt>
                <c:pt idx="27">
                  <c:v>0.59084272995567899</c:v>
                </c:pt>
                <c:pt idx="28">
                  <c:v>0.1591638931118452</c:v>
                </c:pt>
                <c:pt idx="29">
                  <c:v>0.16363520847174773</c:v>
                </c:pt>
                <c:pt idx="30">
                  <c:v>0.12306354173773804</c:v>
                </c:pt>
                <c:pt idx="31">
                  <c:v>0.15823752115246525</c:v>
                </c:pt>
                <c:pt idx="32">
                  <c:v>0.11107675485833379</c:v>
                </c:pt>
                <c:pt idx="33">
                  <c:v>0.13750212104156789</c:v>
                </c:pt>
                <c:pt idx="34">
                  <c:v>-0.21448949296122899</c:v>
                </c:pt>
                <c:pt idx="35">
                  <c:v>-0.76884329789385597</c:v>
                </c:pt>
                <c:pt idx="36">
                  <c:v>-0.38447809035490776</c:v>
                </c:pt>
                <c:pt idx="37">
                  <c:v>-0.68405662378857257</c:v>
                </c:pt>
                <c:pt idx="38">
                  <c:v>-0.6876537723871684</c:v>
                </c:pt>
                <c:pt idx="39">
                  <c:v>-0.61724780775202981</c:v>
                </c:pt>
                <c:pt idx="40">
                  <c:v>-0.44143603481401583</c:v>
                </c:pt>
                <c:pt idx="41">
                  <c:v>-0.4200782787572116</c:v>
                </c:pt>
                <c:pt idx="42">
                  <c:v>-0.11985162337671462</c:v>
                </c:pt>
                <c:pt idx="43">
                  <c:v>9.1074294285857338E-2</c:v>
                </c:pt>
                <c:pt idx="44">
                  <c:v>-0.14624278862242257</c:v>
                </c:pt>
                <c:pt idx="45">
                  <c:v>0.45126443407774797</c:v>
                </c:pt>
                <c:pt idx="46">
                  <c:v>0.2067275834054132</c:v>
                </c:pt>
                <c:pt idx="47">
                  <c:v>0.11870634431128246</c:v>
                </c:pt>
                <c:pt idx="48">
                  <c:v>0.16330741664854165</c:v>
                </c:pt>
                <c:pt idx="49">
                  <c:v>3.4519102381502798E-4</c:v>
                </c:pt>
                <c:pt idx="50">
                  <c:v>0.2647666602033576</c:v>
                </c:pt>
                <c:pt idx="51">
                  <c:v>0.30421547058636567</c:v>
                </c:pt>
                <c:pt idx="52">
                  <c:v>0.15434569036323875</c:v>
                </c:pt>
                <c:pt idx="53">
                  <c:v>0.42804317540927495</c:v>
                </c:pt>
                <c:pt idx="54">
                  <c:v>0.2928380643393429</c:v>
                </c:pt>
                <c:pt idx="55">
                  <c:v>0.53130003510007673</c:v>
                </c:pt>
                <c:pt idx="56">
                  <c:v>0.65335666998359498</c:v>
                </c:pt>
                <c:pt idx="57">
                  <c:v>-2.1012678886718483E-2</c:v>
                </c:pt>
                <c:pt idx="58">
                  <c:v>-0.15341253257030524</c:v>
                </c:pt>
                <c:pt idx="59">
                  <c:v>-0.47321667289451053</c:v>
                </c:pt>
                <c:pt idx="60">
                  <c:v>-0.55629972313925757</c:v>
                </c:pt>
                <c:pt idx="61">
                  <c:v>-0.65910608184376485</c:v>
                </c:pt>
                <c:pt idx="62">
                  <c:v>-0.65617163822632707</c:v>
                </c:pt>
                <c:pt idx="63">
                  <c:v>-0.44367198071291952</c:v>
                </c:pt>
                <c:pt idx="64">
                  <c:v>-0.6753150076238057</c:v>
                </c:pt>
                <c:pt idx="65">
                  <c:v>-0.37274391143405039</c:v>
                </c:pt>
                <c:pt idx="66">
                  <c:v>-0.34059147310251642</c:v>
                </c:pt>
                <c:pt idx="67">
                  <c:v>-0.62496493069182502</c:v>
                </c:pt>
                <c:pt idx="68">
                  <c:v>-0.7038427808711103</c:v>
                </c:pt>
                <c:pt idx="69">
                  <c:v>-0.66865353980518882</c:v>
                </c:pt>
                <c:pt idx="70">
                  <c:v>-0.54957680386298646</c:v>
                </c:pt>
                <c:pt idx="71">
                  <c:v>-0.61326613167560529</c:v>
                </c:pt>
                <c:pt idx="72">
                  <c:v>-0.28132083325667923</c:v>
                </c:pt>
                <c:pt idx="73">
                  <c:v>-0.56968806854819198</c:v>
                </c:pt>
                <c:pt idx="74">
                  <c:v>-0.74258280552386846</c:v>
                </c:pt>
                <c:pt idx="75">
                  <c:v>-0.71244915681128795</c:v>
                </c:pt>
                <c:pt idx="76">
                  <c:v>-0.87288478593418994</c:v>
                </c:pt>
                <c:pt idx="77">
                  <c:v>-0.93127437082782094</c:v>
                </c:pt>
                <c:pt idx="78">
                  <c:v>-0.79130586594390073</c:v>
                </c:pt>
                <c:pt idx="79">
                  <c:v>-0.7788746681162706</c:v>
                </c:pt>
                <c:pt idx="80">
                  <c:v>-0.76185060698434448</c:v>
                </c:pt>
                <c:pt idx="81">
                  <c:v>-0.51096476018099546</c:v>
                </c:pt>
                <c:pt idx="82">
                  <c:v>-0.70732352044080415</c:v>
                </c:pt>
              </c:numCache>
            </c:numRef>
          </c:val>
          <c:smooth val="0"/>
          <c:extLst>
            <c:ext xmlns:c16="http://schemas.microsoft.com/office/drawing/2014/chart" uri="{C3380CC4-5D6E-409C-BE32-E72D297353CC}">
              <c16:uniqueId val="{00000000-2740-414E-AE2D-BF91EBCD9B1F}"/>
            </c:ext>
          </c:extLst>
        </c:ser>
        <c:dLbls>
          <c:showLegendKey val="0"/>
          <c:showVal val="0"/>
          <c:showCatName val="0"/>
          <c:showSerName val="0"/>
          <c:showPercent val="0"/>
          <c:showBubbleSize val="0"/>
        </c:dLbls>
        <c:smooth val="0"/>
        <c:axId val="194918272"/>
        <c:axId val="194919808"/>
      </c:lineChart>
      <c:dateAx>
        <c:axId val="194918272"/>
        <c:scaling>
          <c:orientation val="minMax"/>
        </c:scaling>
        <c:delete val="0"/>
        <c:axPos val="b"/>
        <c:numFmt formatCode="mmm&quot;-&quot;yyyy" sourceLinked="1"/>
        <c:majorTickMark val="out"/>
        <c:minorTickMark val="none"/>
        <c:tickLblPos val="low"/>
        <c:crossAx val="194919808"/>
        <c:crosses val="autoZero"/>
        <c:auto val="1"/>
        <c:lblOffset val="100"/>
        <c:baseTimeUnit val="months"/>
      </c:dateAx>
      <c:valAx>
        <c:axId val="194919808"/>
        <c:scaling>
          <c:orientation val="minMax"/>
        </c:scaling>
        <c:delete val="0"/>
        <c:axPos val="l"/>
        <c:majorGridlines/>
        <c:numFmt formatCode="General" sourceLinked="1"/>
        <c:majorTickMark val="out"/>
        <c:minorTickMark val="none"/>
        <c:tickLblPos val="nextTo"/>
        <c:crossAx val="194918272"/>
        <c:crosses val="autoZero"/>
        <c:crossBetween val="between"/>
      </c:valAx>
    </c:plotArea>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Total FI slightly</a:t>
            </a:r>
            <a:r>
              <a:rPr lang="en-US" baseline="0"/>
              <a:t> lower than under CBO projection</a:t>
            </a:r>
          </a:p>
          <a:p>
            <a:pPr algn="l">
              <a:defRPr/>
            </a:pPr>
            <a:r>
              <a:rPr lang="en-US" sz="1000" baseline="0"/>
              <a:t>Real quarterly annualized growth rates, percentage points</a:t>
            </a:r>
            <a:endParaRPr lang="en-US" sz="1000"/>
          </a:p>
        </c:rich>
      </c:tx>
      <c:layout>
        <c:manualLayout>
          <c:xMode val="edge"/>
          <c:yMode val="edge"/>
          <c:x val="3.2677209010645351E-2"/>
          <c:y val="2.8017048484306042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Fiscal_impact_122118!$L$47</c:f>
              <c:strCache>
                <c:ptCount val="1"/>
                <c:pt idx="0">
                  <c:v>Total fiscal impact (Projection)</c:v>
                </c:pt>
              </c:strCache>
            </c:strRef>
          </c:tx>
          <c:spPr>
            <a:ln w="28575" cap="rnd">
              <a:solidFill>
                <a:sysClr val="windowText" lastClr="000000"/>
              </a:solidFill>
              <a:prstDash val="sysDot"/>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Fiscal_impact_122118!$N$47:$Q$47</c:f>
              <c:numCache>
                <c:formatCode>General</c:formatCode>
                <c:ptCount val="4"/>
                <c:pt idx="0" formatCode="0.000">
                  <c:v>0.42504677372370131</c:v>
                </c:pt>
                <c:pt idx="1">
                  <c:v>0.42072789637185698</c:v>
                </c:pt>
                <c:pt idx="2">
                  <c:v>0.54506889816406801</c:v>
                </c:pt>
                <c:pt idx="3">
                  <c:v>0.62594968943535201</c:v>
                </c:pt>
              </c:numCache>
            </c:numRef>
          </c:val>
          <c:smooth val="0"/>
          <c:extLst>
            <c:ext xmlns:c16="http://schemas.microsoft.com/office/drawing/2014/chart" uri="{C3380CC4-5D6E-409C-BE32-E72D297353CC}">
              <c16:uniqueId val="{00000000-E8CC-4D06-BF9C-0A1FD4BCA263}"/>
            </c:ext>
          </c:extLst>
        </c:ser>
        <c:ser>
          <c:idx val="1"/>
          <c:order val="1"/>
          <c:tx>
            <c:strRef>
              <c:f>Fiscal_impact_122118!$L$48</c:f>
              <c:strCache>
                <c:ptCount val="1"/>
                <c:pt idx="0">
                  <c:v>Total fiscal impact (realized)</c:v>
                </c:pt>
              </c:strCache>
            </c:strRef>
          </c:tx>
          <c:spPr>
            <a:ln w="28575" cap="rnd">
              <a:solidFill>
                <a:sysClr val="windowText" lastClr="000000"/>
              </a:solidFill>
              <a:prstDash val="solid"/>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Fiscal_impact_122118!$N$48:$Q$48</c:f>
              <c:numCache>
                <c:formatCode>0.000</c:formatCode>
                <c:ptCount val="4"/>
                <c:pt idx="0">
                  <c:v>0.42504677372370131</c:v>
                </c:pt>
                <c:pt idx="1">
                  <c:v>0.75094235408983256</c:v>
                </c:pt>
                <c:pt idx="2">
                  <c:v>0.61986549058456719</c:v>
                </c:pt>
                <c:pt idx="3">
                  <c:v>0.24516588924861146</c:v>
                </c:pt>
              </c:numCache>
            </c:numRef>
          </c:val>
          <c:smooth val="0"/>
          <c:extLst>
            <c:ext xmlns:c16="http://schemas.microsoft.com/office/drawing/2014/chart" uri="{C3380CC4-5D6E-409C-BE32-E72D297353CC}">
              <c16:uniqueId val="{00000001-E8CC-4D06-BF9C-0A1FD4BCA263}"/>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valAx>
      <c:spPr>
        <a:noFill/>
        <a:ln>
          <a:noFill/>
        </a:ln>
        <a:effectLst/>
      </c:spPr>
    </c:plotArea>
    <c:legend>
      <c:legendPos val="b"/>
      <c:layout>
        <c:manualLayout>
          <c:xMode val="edge"/>
          <c:yMode val="edge"/>
          <c:x val="5.7926550002379062E-2"/>
          <c:y val="0.93027443659536335"/>
          <c:w val="0.88414689999524188"/>
          <c:h val="6.972556340463659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GDP growth slightly</a:t>
            </a:r>
            <a:r>
              <a:rPr lang="en-US" baseline="0"/>
              <a:t> lower than CBO projected</a:t>
            </a:r>
          </a:p>
          <a:p>
            <a:pPr algn="l">
              <a:defRPr/>
            </a:pPr>
            <a:r>
              <a:rPr lang="en-US" sz="1000" baseline="0"/>
              <a:t>Real quarterly annualized growth rates, percentage points</a:t>
            </a:r>
            <a:endParaRPr lang="en-US" sz="1000"/>
          </a:p>
        </c:rich>
      </c:tx>
      <c:layout>
        <c:manualLayout>
          <c:xMode val="edge"/>
          <c:yMode val="edge"/>
          <c:x val="3.2677209010645351E-2"/>
          <c:y val="2.8017048484306042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Fiscal_impact_122118!$L$43</c:f>
              <c:strCache>
                <c:ptCount val="1"/>
                <c:pt idx="0">
                  <c:v>Real GDP growth (CBO projection)</c:v>
                </c:pt>
              </c:strCache>
            </c:strRef>
          </c:tx>
          <c:spPr>
            <a:ln w="28575" cap="rnd">
              <a:solidFill>
                <a:schemeClr val="accent5">
                  <a:lumMod val="75000"/>
                </a:schemeClr>
              </a:solidFill>
              <a:prstDash val="sysDot"/>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Fiscal_impact_122118!$N$43:$Q$43</c:f>
              <c:numCache>
                <c:formatCode>General</c:formatCode>
                <c:ptCount val="4"/>
                <c:pt idx="0">
                  <c:v>2.2000000000000002</c:v>
                </c:pt>
                <c:pt idx="1">
                  <c:v>4.2190000000000003</c:v>
                </c:pt>
                <c:pt idx="2">
                  <c:v>3.08</c:v>
                </c:pt>
                <c:pt idx="3">
                  <c:v>2.9910000000000001</c:v>
                </c:pt>
              </c:numCache>
            </c:numRef>
          </c:val>
          <c:smooth val="0"/>
          <c:extLst>
            <c:ext xmlns:c16="http://schemas.microsoft.com/office/drawing/2014/chart" uri="{C3380CC4-5D6E-409C-BE32-E72D297353CC}">
              <c16:uniqueId val="{00000000-7E7F-4C0D-8E85-92F159005C81}"/>
            </c:ext>
          </c:extLst>
        </c:ser>
        <c:ser>
          <c:idx val="2"/>
          <c:order val="1"/>
          <c:tx>
            <c:strRef>
              <c:f>Fiscal_impact_122118!$L$44</c:f>
              <c:strCache>
                <c:ptCount val="1"/>
                <c:pt idx="0">
                  <c:v>Real GDP growth (CBO projection plus "missing" FI)</c:v>
                </c:pt>
              </c:strCache>
            </c:strRef>
          </c:tx>
          <c:spPr>
            <a:ln w="28575" cap="rnd">
              <a:solidFill>
                <a:schemeClr val="accent3"/>
              </a:solidFill>
              <a:prstDash val="sysDash"/>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Fiscal_impact_122118!$N$44:$Q$44</c:f>
              <c:numCache>
                <c:formatCode>0.00</c:formatCode>
                <c:ptCount val="4"/>
                <c:pt idx="0">
                  <c:v>2.2000000000000002</c:v>
                </c:pt>
                <c:pt idx="1">
                  <c:v>4.5492144577179756</c:v>
                </c:pt>
                <c:pt idx="2">
                  <c:v>3.1547965924204995</c:v>
                </c:pt>
                <c:pt idx="3">
                  <c:v>2.6102161998132596</c:v>
                </c:pt>
              </c:numCache>
            </c:numRef>
          </c:val>
          <c:smooth val="0"/>
          <c:extLst>
            <c:ext xmlns:c16="http://schemas.microsoft.com/office/drawing/2014/chart" uri="{C3380CC4-5D6E-409C-BE32-E72D297353CC}">
              <c16:uniqueId val="{00000002-7E7F-4C0D-8E85-92F159005C81}"/>
            </c:ext>
          </c:extLst>
        </c:ser>
        <c:ser>
          <c:idx val="1"/>
          <c:order val="2"/>
          <c:tx>
            <c:strRef>
              <c:f>Fiscal_impact_122118!$L$45</c:f>
              <c:strCache>
                <c:ptCount val="1"/>
                <c:pt idx="0">
                  <c:v>Real GDP growth (realized)</c:v>
                </c:pt>
              </c:strCache>
            </c:strRef>
          </c:tx>
          <c:spPr>
            <a:ln w="28575" cap="rnd">
              <a:solidFill>
                <a:schemeClr val="accent5">
                  <a:lumMod val="75000"/>
                </a:schemeClr>
              </a:solidFill>
              <a:prstDash val="solid"/>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Fiscal_impact_122118!$N$45:$Q$45</c:f>
              <c:numCache>
                <c:formatCode>General</c:formatCode>
                <c:ptCount val="4"/>
                <c:pt idx="0">
                  <c:v>2.2000000000000002</c:v>
                </c:pt>
                <c:pt idx="1">
                  <c:v>4.2</c:v>
                </c:pt>
                <c:pt idx="2">
                  <c:v>3.4</c:v>
                </c:pt>
                <c:pt idx="3">
                  <c:v>2.6</c:v>
                </c:pt>
              </c:numCache>
            </c:numRef>
          </c:val>
          <c:smooth val="0"/>
          <c:extLst>
            <c:ext xmlns:c16="http://schemas.microsoft.com/office/drawing/2014/chart" uri="{C3380CC4-5D6E-409C-BE32-E72D297353CC}">
              <c16:uniqueId val="{00000001-7E7F-4C0D-8E85-92F159005C81}"/>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State and Local FI </a:t>
            </a:r>
            <a:r>
              <a:rPr lang="en-US" baseline="0"/>
              <a:t> lower than under CBO projection</a:t>
            </a:r>
          </a:p>
          <a:p>
            <a:pPr algn="l">
              <a:defRPr/>
            </a:pPr>
            <a:r>
              <a:rPr lang="en-US" sz="1000" baseline="0"/>
              <a:t>Real quarterly annualized growth rates, percentage points</a:t>
            </a:r>
            <a:endParaRPr lang="en-US" sz="1000"/>
          </a:p>
        </c:rich>
      </c:tx>
      <c:layout>
        <c:manualLayout>
          <c:xMode val="edge"/>
          <c:yMode val="edge"/>
          <c:x val="3.2677209010645351E-2"/>
          <c:y val="2.8017048484306042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Fiscal_impact_122118!$L$54</c:f>
              <c:strCache>
                <c:ptCount val="1"/>
                <c:pt idx="0">
                  <c:v>State and Local FI (projection)</c:v>
                </c:pt>
              </c:strCache>
            </c:strRef>
          </c:tx>
          <c:spPr>
            <a:ln w="28575" cap="rnd">
              <a:solidFill>
                <a:srgbClr val="C00000"/>
              </a:solidFill>
              <a:prstDash val="sysDot"/>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Fiscal_impact_122118!$N$54:$Q$54</c:f>
              <c:numCache>
                <c:formatCode>General</c:formatCode>
                <c:ptCount val="4"/>
                <c:pt idx="0">
                  <c:v>0.1</c:v>
                </c:pt>
                <c:pt idx="1">
                  <c:v>0.16316429799630899</c:v>
                </c:pt>
                <c:pt idx="2">
                  <c:v>0.19293029293326699</c:v>
                </c:pt>
                <c:pt idx="3">
                  <c:v>0.149667942859978</c:v>
                </c:pt>
              </c:numCache>
            </c:numRef>
          </c:val>
          <c:smooth val="0"/>
          <c:extLst>
            <c:ext xmlns:c16="http://schemas.microsoft.com/office/drawing/2014/chart" uri="{C3380CC4-5D6E-409C-BE32-E72D297353CC}">
              <c16:uniqueId val="{00000000-41FC-4285-A832-22DA71A446C2}"/>
            </c:ext>
          </c:extLst>
        </c:ser>
        <c:ser>
          <c:idx val="1"/>
          <c:order val="1"/>
          <c:tx>
            <c:strRef>
              <c:f>Fiscal_impact_122118!$L$55</c:f>
              <c:strCache>
                <c:ptCount val="1"/>
                <c:pt idx="0">
                  <c:v>State and Local FI (realized)</c:v>
                </c:pt>
              </c:strCache>
            </c:strRef>
          </c:tx>
          <c:spPr>
            <a:ln w="28575" cap="rnd">
              <a:solidFill>
                <a:srgbClr val="C00000"/>
              </a:solidFill>
              <a:prstDash val="solid"/>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Fiscal_impact_122118!$N$55:$Q$55</c:f>
              <c:numCache>
                <c:formatCode>General</c:formatCode>
                <c:ptCount val="4"/>
                <c:pt idx="0">
                  <c:v>0.1</c:v>
                </c:pt>
                <c:pt idx="1">
                  <c:v>0.2</c:v>
                </c:pt>
                <c:pt idx="2">
                  <c:v>0.22</c:v>
                </c:pt>
                <c:pt idx="3">
                  <c:v>-0.03</c:v>
                </c:pt>
              </c:numCache>
            </c:numRef>
          </c:val>
          <c:smooth val="0"/>
          <c:extLst>
            <c:ext xmlns:c16="http://schemas.microsoft.com/office/drawing/2014/chart" uri="{C3380CC4-5D6E-409C-BE32-E72D297353CC}">
              <c16:uniqueId val="{00000001-41FC-4285-A832-22DA71A446C2}"/>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Taxes and Transfers</a:t>
            </a:r>
            <a:r>
              <a:rPr lang="en-US" baseline="0"/>
              <a:t> </a:t>
            </a:r>
            <a:r>
              <a:rPr lang="en-US"/>
              <a:t>FI</a:t>
            </a:r>
            <a:r>
              <a:rPr lang="en-US" baseline="0"/>
              <a:t> higher than under CBO projection</a:t>
            </a:r>
          </a:p>
          <a:p>
            <a:pPr algn="l">
              <a:defRPr/>
            </a:pPr>
            <a:r>
              <a:rPr lang="en-US" sz="1000" baseline="0"/>
              <a:t>Real quarterly annualized growth rates, percentage points</a:t>
            </a:r>
            <a:endParaRPr lang="en-US" sz="1000"/>
          </a:p>
        </c:rich>
      </c:tx>
      <c:layout>
        <c:manualLayout>
          <c:xMode val="edge"/>
          <c:yMode val="edge"/>
          <c:x val="3.2677235581664479E-2"/>
          <c:y val="2.3885057613368208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Fiscal_impact_122118!$L$51</c:f>
              <c:strCache>
                <c:ptCount val="1"/>
                <c:pt idx="0">
                  <c:v>Consumption FI (projection)</c:v>
                </c:pt>
              </c:strCache>
            </c:strRef>
          </c:tx>
          <c:spPr>
            <a:ln w="28575" cap="rnd">
              <a:solidFill>
                <a:schemeClr val="accent3">
                  <a:lumMod val="75000"/>
                </a:schemeClr>
              </a:solidFill>
              <a:prstDash val="sysDot"/>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Fiscal_impact_122118!$N$51:$Q$51</c:f>
              <c:numCache>
                <c:formatCode>General</c:formatCode>
                <c:ptCount val="4"/>
                <c:pt idx="0">
                  <c:v>0.15504677372370129</c:v>
                </c:pt>
                <c:pt idx="1">
                  <c:v>7.7514494225198793E-2</c:v>
                </c:pt>
                <c:pt idx="2">
                  <c:v>5.4788860626893102E-2</c:v>
                </c:pt>
                <c:pt idx="3">
                  <c:v>0.13330524867236099</c:v>
                </c:pt>
              </c:numCache>
            </c:numRef>
          </c:val>
          <c:smooth val="0"/>
          <c:extLst>
            <c:ext xmlns:c16="http://schemas.microsoft.com/office/drawing/2014/chart" uri="{C3380CC4-5D6E-409C-BE32-E72D297353CC}">
              <c16:uniqueId val="{00000000-9440-427E-AAEE-D6C882800BEA}"/>
            </c:ext>
          </c:extLst>
        </c:ser>
        <c:ser>
          <c:idx val="1"/>
          <c:order val="1"/>
          <c:tx>
            <c:strRef>
              <c:f>Fiscal_impact_122118!$L$52</c:f>
              <c:strCache>
                <c:ptCount val="1"/>
                <c:pt idx="0">
                  <c:v>Consumption FI (realized)</c:v>
                </c:pt>
              </c:strCache>
            </c:strRef>
          </c:tx>
          <c:spPr>
            <a:ln w="28575" cap="rnd">
              <a:solidFill>
                <a:schemeClr val="accent3">
                  <a:lumMod val="75000"/>
                </a:schemeClr>
              </a:solidFill>
              <a:prstDash val="solid"/>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Fiscal_impact_122118!$N$52:$Q$52</c:f>
              <c:numCache>
                <c:formatCode>0.0000</c:formatCode>
                <c:ptCount val="4"/>
                <c:pt idx="0">
                  <c:v>0.15504677372370129</c:v>
                </c:pt>
                <c:pt idx="1">
                  <c:v>0.32094235408983263</c:v>
                </c:pt>
                <c:pt idx="2">
                  <c:v>0.17986549058456722</c:v>
                </c:pt>
                <c:pt idx="3">
                  <c:v>0.17516588924861146</c:v>
                </c:pt>
              </c:numCache>
            </c:numRef>
          </c:val>
          <c:smooth val="0"/>
          <c:extLst>
            <c:ext xmlns:c16="http://schemas.microsoft.com/office/drawing/2014/chart" uri="{C3380CC4-5D6E-409C-BE32-E72D297353CC}">
              <c16:uniqueId val="{00000001-9440-427E-AAEE-D6C882800BEA}"/>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Calculations!$B$67</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Calculations!$W$67:$FX$67</c:f>
              <c:numCache>
                <c:formatCode>General</c:formatCode>
                <c:ptCount val="158"/>
                <c:pt idx="0">
                  <c:v>1.2133208008967142</c:v>
                </c:pt>
                <c:pt idx="1">
                  <c:v>1.5212037450485874</c:v>
                </c:pt>
                <c:pt idx="2">
                  <c:v>2.1864185193893064</c:v>
                </c:pt>
                <c:pt idx="3">
                  <c:v>2.3605359772938637</c:v>
                </c:pt>
                <c:pt idx="4">
                  <c:v>1.9694172905050717</c:v>
                </c:pt>
                <c:pt idx="5">
                  <c:v>1.1199770959417716</c:v>
                </c:pt>
                <c:pt idx="6">
                  <c:v>0.21191969802583091</c:v>
                </c:pt>
                <c:pt idx="7">
                  <c:v>-0.17394946573164144</c:v>
                </c:pt>
                <c:pt idx="8">
                  <c:v>-0.28183908696781163</c:v>
                </c:pt>
                <c:pt idx="9">
                  <c:v>4.5288972154075416E-2</c:v>
                </c:pt>
                <c:pt idx="10">
                  <c:v>9.4906425419553769E-2</c:v>
                </c:pt>
                <c:pt idx="11">
                  <c:v>-4.8157887660474893E-2</c:v>
                </c:pt>
                <c:pt idx="12">
                  <c:v>-0.30843227797742956</c:v>
                </c:pt>
                <c:pt idx="13">
                  <c:v>0.15062038477868978</c:v>
                </c:pt>
                <c:pt idx="14">
                  <c:v>0.21070757085177538</c:v>
                </c:pt>
                <c:pt idx="15">
                  <c:v>0.43173448481064886</c:v>
                </c:pt>
                <c:pt idx="16">
                  <c:v>0.27408002481345151</c:v>
                </c:pt>
                <c:pt idx="17">
                  <c:v>-3.6662985369246531E-2</c:v>
                </c:pt>
                <c:pt idx="18">
                  <c:v>5.7658874464913273E-3</c:v>
                </c:pt>
                <c:pt idx="19">
                  <c:v>7.4930124790867067E-2</c:v>
                </c:pt>
                <c:pt idx="20">
                  <c:v>0.76368250076270494</c:v>
                </c:pt>
                <c:pt idx="21">
                  <c:v>0.6605266648807826</c:v>
                </c:pt>
                <c:pt idx="22">
                  <c:v>0.53977365285918555</c:v>
                </c:pt>
                <c:pt idx="23">
                  <c:v>0.60082283721243812</c:v>
                </c:pt>
                <c:pt idx="24">
                  <c:v>0.4804656661169332</c:v>
                </c:pt>
                <c:pt idx="25">
                  <c:v>0.42487654385797902</c:v>
                </c:pt>
                <c:pt idx="26">
                  <c:v>0.32012203135849809</c:v>
                </c:pt>
                <c:pt idx="27">
                  <c:v>0.32950996495027163</c:v>
                </c:pt>
                <c:pt idx="28">
                  <c:v>9.6061587685499772E-2</c:v>
                </c:pt>
                <c:pt idx="29">
                  <c:v>0.23050236223062304</c:v>
                </c:pt>
                <c:pt idx="30">
                  <c:v>0.66750149819342153</c:v>
                </c:pt>
                <c:pt idx="31">
                  <c:v>1.0667262639966291</c:v>
                </c:pt>
                <c:pt idx="32">
                  <c:v>1.4873673155575593</c:v>
                </c:pt>
                <c:pt idx="33">
                  <c:v>1.784142356749109</c:v>
                </c:pt>
                <c:pt idx="34">
                  <c:v>2.011584820267065</c:v>
                </c:pt>
                <c:pt idx="35">
                  <c:v>1.0885056361256702</c:v>
                </c:pt>
                <c:pt idx="36">
                  <c:v>0.76956278403094647</c:v>
                </c:pt>
                <c:pt idx="37">
                  <c:v>0.70136480747035601</c:v>
                </c:pt>
                <c:pt idx="38">
                  <c:v>0.2250840274294319</c:v>
                </c:pt>
                <c:pt idx="39">
                  <c:v>0.88076846901314942</c:v>
                </c:pt>
                <c:pt idx="40">
                  <c:v>0.85015108455526067</c:v>
                </c:pt>
                <c:pt idx="41">
                  <c:v>0.9470242584958819</c:v>
                </c:pt>
                <c:pt idx="42">
                  <c:v>1.3715049975716587</c:v>
                </c:pt>
                <c:pt idx="43">
                  <c:v>0.95155902681239291</c:v>
                </c:pt>
                <c:pt idx="44">
                  <c:v>0.95516455912345399</c:v>
                </c:pt>
                <c:pt idx="45">
                  <c:v>0.90986943395956554</c:v>
                </c:pt>
                <c:pt idx="46">
                  <c:v>0.93778895361646097</c:v>
                </c:pt>
                <c:pt idx="47">
                  <c:v>0.88251462916998058</c:v>
                </c:pt>
                <c:pt idx="48">
                  <c:v>0.90184654242668216</c:v>
                </c:pt>
                <c:pt idx="49">
                  <c:v>0.54293366614044791</c:v>
                </c:pt>
                <c:pt idx="50">
                  <c:v>-2.0991401882931263E-2</c:v>
                </c:pt>
                <c:pt idx="51">
                  <c:v>0.35052769880975809</c:v>
                </c:pt>
                <c:pt idx="52">
                  <c:v>3.9531473663097672E-2</c:v>
                </c:pt>
                <c:pt idx="53">
                  <c:v>2.3644639826226985E-2</c:v>
                </c:pt>
                <c:pt idx="54">
                  <c:v>8.0273121141161613E-2</c:v>
                </c:pt>
                <c:pt idx="55">
                  <c:v>0.24225729546815677</c:v>
                </c:pt>
                <c:pt idx="56">
                  <c:v>0.25151657532695026</c:v>
                </c:pt>
                <c:pt idx="57">
                  <c:v>0.54072411257170105</c:v>
                </c:pt>
                <c:pt idx="58">
                  <c:v>0.74305407930358869</c:v>
                </c:pt>
                <c:pt idx="59">
                  <c:v>0.49746080785849367</c:v>
                </c:pt>
                <c:pt idx="60">
                  <c:v>1.0845804313192373</c:v>
                </c:pt>
                <c:pt idx="61">
                  <c:v>0.82821399648591565</c:v>
                </c:pt>
                <c:pt idx="62">
                  <c:v>0.7253776847869281</c:v>
                </c:pt>
                <c:pt idx="63">
                  <c:v>0.75413400828189037</c:v>
                </c:pt>
                <c:pt idx="64">
                  <c:v>0.57579568388944469</c:v>
                </c:pt>
                <c:pt idx="65">
                  <c:v>0.82462020127260771</c:v>
                </c:pt>
                <c:pt idx="66">
                  <c:v>0.84886442376817839</c:v>
                </c:pt>
                <c:pt idx="67">
                  <c:v>0.68504248407645418</c:v>
                </c:pt>
                <c:pt idx="68">
                  <c:v>0.94580796441201354</c:v>
                </c:pt>
                <c:pt idx="69">
                  <c:v>0.80082273768834433</c:v>
                </c:pt>
                <c:pt idx="70">
                  <c:v>1.0321230032523485</c:v>
                </c:pt>
                <c:pt idx="71">
                  <c:v>1.1500920945118276</c:v>
                </c:pt>
                <c:pt idx="72">
                  <c:v>0.47419090479616893</c:v>
                </c:pt>
                <c:pt idx="73">
                  <c:v>0.34129930117174673</c:v>
                </c:pt>
                <c:pt idx="74">
                  <c:v>2.2654966496515133E-2</c:v>
                </c:pt>
                <c:pt idx="75">
                  <c:v>-5.9489880262693265E-2</c:v>
                </c:pt>
                <c:pt idx="76">
                  <c:v>-0.16210479522513538</c:v>
                </c:pt>
                <c:pt idx="77">
                  <c:v>-0.16127027077442516</c:v>
                </c:pt>
                <c:pt idx="78">
                  <c:v>4.861016121698214E-2</c:v>
                </c:pt>
                <c:pt idx="79">
                  <c:v>-0.18342304420033975</c:v>
                </c:pt>
                <c:pt idx="80">
                  <c:v>0.11688538730588263</c:v>
                </c:pt>
                <c:pt idx="81">
                  <c:v>0.14756196386659415</c:v>
                </c:pt>
                <c:pt idx="82">
                  <c:v>-0.1353398604372392</c:v>
                </c:pt>
                <c:pt idx="83">
                  <c:v>-0.21253798074535496</c:v>
                </c:pt>
                <c:pt idx="84">
                  <c:v>-0.17000180218626973</c:v>
                </c:pt>
                <c:pt idx="85">
                  <c:v>-3.525242843711876E-2</c:v>
                </c:pt>
                <c:pt idx="86">
                  <c:v>-8.0649268342515776E-2</c:v>
                </c:pt>
                <c:pt idx="87">
                  <c:v>0.2740126734026237</c:v>
                </c:pt>
                <c:pt idx="88">
                  <c:v>1.5132852353431592E-2</c:v>
                </c:pt>
                <c:pt idx="89">
                  <c:v>-0.12675720103563312</c:v>
                </c:pt>
                <c:pt idx="90">
                  <c:v>-6.4452661200897723E-2</c:v>
                </c:pt>
                <c:pt idx="91">
                  <c:v>-0.19517030469046587</c:v>
                </c:pt>
                <c:pt idx="92">
                  <c:v>-0.22974078370430229</c:v>
                </c:pt>
                <c:pt idx="93">
                  <c:v>-7.29853269206579E-2</c:v>
                </c:pt>
                <c:pt idx="94">
                  <c:v>-4.5136837454034434E-2</c:v>
                </c:pt>
                <c:pt idx="95">
                  <c:v>-1.5518184631488977E-2</c:v>
                </c:pt>
                <c:pt idx="96">
                  <c:v>0.24148809221219597</c:v>
                </c:pt>
                <c:pt idx="97">
                  <c:v>5.3716184645942647E-2</c:v>
                </c:pt>
                <c:pt idx="98">
                  <c:v>0.21384227633962044</c:v>
                </c:pt>
                <c:pt idx="99">
                  <c:v>0.45378575812444921</c:v>
                </c:pt>
                <c:pt idx="100">
                  <c:v>0.21347583537041376</c:v>
                </c:pt>
                <c:pt idx="101">
                  <c:v>0.30439161265589981</c:v>
                </c:pt>
                <c:pt idx="102">
                  <c:v>4.9885991867408649E-2</c:v>
                </c:pt>
                <c:pt idx="103">
                  <c:v>-8.1669690719378546E-2</c:v>
                </c:pt>
                <c:pt idx="104">
                  <c:v>0.41892017523165126</c:v>
                </c:pt>
                <c:pt idx="105">
                  <c:v>0.64214700707883798</c:v>
                </c:pt>
                <c:pt idx="106">
                  <c:v>0.96721364741043858</c:v>
                </c:pt>
                <c:pt idx="107">
                  <c:v>1.4681872843635904</c:v>
                </c:pt>
                <c:pt idx="108">
                  <c:v>1.7979779815542312</c:v>
                </c:pt>
                <c:pt idx="109">
                  <c:v>2.0184360479611985</c:v>
                </c:pt>
                <c:pt idx="110">
                  <c:v>2.2329618400239113</c:v>
                </c:pt>
                <c:pt idx="111">
                  <c:v>2.0527768246163194</c:v>
                </c:pt>
                <c:pt idx="112">
                  <c:v>1.7537740392158057</c:v>
                </c:pt>
                <c:pt idx="113">
                  <c:v>1.6440127890889309</c:v>
                </c:pt>
                <c:pt idx="114">
                  <c:v>1.4965387420676848</c:v>
                </c:pt>
                <c:pt idx="115">
                  <c:v>1.3568449824806339</c:v>
                </c:pt>
                <c:pt idx="116">
                  <c:v>1.2092981901230717</c:v>
                </c:pt>
                <c:pt idx="117">
                  <c:v>0.87873786436434087</c:v>
                </c:pt>
                <c:pt idx="118">
                  <c:v>0.61159401915637557</c:v>
                </c:pt>
                <c:pt idx="119">
                  <c:v>0.316267480058541</c:v>
                </c:pt>
                <c:pt idx="120">
                  <c:v>0.12208287482234909</c:v>
                </c:pt>
                <c:pt idx="121">
                  <c:v>-0.11903204857663965</c:v>
                </c:pt>
                <c:pt idx="122">
                  <c:v>-0.19934865550436198</c:v>
                </c:pt>
                <c:pt idx="123">
                  <c:v>-0.30842686811803527</c:v>
                </c:pt>
                <c:pt idx="124">
                  <c:v>-0.17487031176032172</c:v>
                </c:pt>
                <c:pt idx="125">
                  <c:v>-0.20468374925669916</c:v>
                </c:pt>
                <c:pt idx="126">
                  <c:v>-0.26136235383279294</c:v>
                </c:pt>
                <c:pt idx="127">
                  <c:v>-7.8649074133538152E-2</c:v>
                </c:pt>
                <c:pt idx="128">
                  <c:v>-0.22220532524409903</c:v>
                </c:pt>
                <c:pt idx="129">
                  <c:v>1.8219505811566714E-2</c:v>
                </c:pt>
                <c:pt idx="130">
                  <c:v>0.18376313994032378</c:v>
                </c:pt>
                <c:pt idx="131">
                  <c:v>0.29762755951248376</c:v>
                </c:pt>
                <c:pt idx="132">
                  <c:v>0.38559730701842715</c:v>
                </c:pt>
                <c:pt idx="133">
                  <c:v>1.0022397110040149</c:v>
                </c:pt>
                <c:pt idx="134">
                  <c:v>1.3203155516182057</c:v>
                </c:pt>
                <c:pt idx="135">
                  <c:v>1.4688414729657115</c:v>
                </c:pt>
                <c:pt idx="136">
                  <c:v>2.2580125746258224</c:v>
                </c:pt>
                <c:pt idx="137">
                  <c:v>2.238997247741124</c:v>
                </c:pt>
                <c:pt idx="138">
                  <c:v>2.5313125321901486</c:v>
                </c:pt>
                <c:pt idx="139">
                  <c:v>2.8234351226607513</c:v>
                </c:pt>
                <c:pt idx="140">
                  <c:v>2.4568246112147158</c:v>
                </c:pt>
                <c:pt idx="141">
                  <c:v>2.1834799583931788</c:v>
                </c:pt>
                <c:pt idx="142">
                  <c:v>1.6900049059014273</c:v>
                </c:pt>
                <c:pt idx="143">
                  <c:v>1.2075856577858326</c:v>
                </c:pt>
                <c:pt idx="144">
                  <c:v>0.42101546229124437</c:v>
                </c:pt>
                <c:pt idx="145">
                  <c:v>-0.23843710663909395</c:v>
                </c:pt>
                <c:pt idx="146">
                  <c:v>-0.85300371425131871</c:v>
                </c:pt>
                <c:pt idx="147">
                  <c:v>-1.1534202238904028</c:v>
                </c:pt>
                <c:pt idx="148">
                  <c:v>-1.1049008147426918</c:v>
                </c:pt>
                <c:pt idx="149">
                  <c:v>-1.1002145965163308</c:v>
                </c:pt>
                <c:pt idx="150">
                  <c:v>-0.80655812169924379</c:v>
                </c:pt>
                <c:pt idx="151">
                  <c:v>-0.96852908003251947</c:v>
                </c:pt>
                <c:pt idx="152">
                  <c:v>-1.0942140803009437</c:v>
                </c:pt>
                <c:pt idx="153">
                  <c:v>-1.1029189003982283</c:v>
                </c:pt>
                <c:pt idx="154">
                  <c:v>-1.1697477625340822</c:v>
                </c:pt>
                <c:pt idx="155">
                  <c:v>-1.1134432400388083</c:v>
                </c:pt>
                <c:pt idx="156">
                  <c:v>-0.95805080351969796</c:v>
                </c:pt>
                <c:pt idx="157">
                  <c:v>-0.81277295415454665</c:v>
                </c:pt>
              </c:numCache>
            </c:numRef>
          </c:val>
          <c:smooth val="0"/>
          <c:extLst>
            <c:ext xmlns:c16="http://schemas.microsoft.com/office/drawing/2014/chart" uri="{C3380CC4-5D6E-409C-BE32-E72D297353CC}">
              <c16:uniqueId val="{00000000-A825-4984-A07F-638A458C6717}"/>
            </c:ext>
          </c:extLst>
        </c:ser>
        <c:ser>
          <c:idx val="2"/>
          <c:order val="1"/>
          <c:tx>
            <c:strRef>
              <c:f>Calculations!$B$80</c:f>
              <c:strCache>
                <c:ptCount val="1"/>
                <c:pt idx="0">
                  <c:v>MacroAdvisor's Numbers</c:v>
                </c:pt>
              </c:strCache>
            </c:strRef>
          </c:tx>
          <c:marker>
            <c:symbol val="none"/>
          </c:marker>
          <c:val>
            <c:numRef>
              <c:f>Calculations!$W$80:$FX$80</c:f>
              <c:numCache>
                <c:formatCode>0.00</c:formatCode>
                <c:ptCount val="158"/>
                <c:pt idx="0">
                  <c:v>0.63118173164866997</c:v>
                </c:pt>
                <c:pt idx="1">
                  <c:v>0.9215228104014398</c:v>
                </c:pt>
                <c:pt idx="2">
                  <c:v>1.6105236920128281</c:v>
                </c:pt>
                <c:pt idx="3">
                  <c:v>1.92505745713429</c:v>
                </c:pt>
                <c:pt idx="4">
                  <c:v>1.9822243500918699</c:v>
                </c:pt>
                <c:pt idx="5">
                  <c:v>1.3892469210444365</c:v>
                </c:pt>
                <c:pt idx="6">
                  <c:v>0.62372357693981073</c:v>
                </c:pt>
                <c:pt idx="7">
                  <c:v>0.22157673115496629</c:v>
                </c:pt>
                <c:pt idx="8">
                  <c:v>-0.15706946303713501</c:v>
                </c:pt>
                <c:pt idx="9">
                  <c:v>0.19243475141177377</c:v>
                </c:pt>
                <c:pt idx="10">
                  <c:v>0.32162096756898328</c:v>
                </c:pt>
                <c:pt idx="11">
                  <c:v>0.27539448469138911</c:v>
                </c:pt>
                <c:pt idx="12">
                  <c:v>0.21030677957139285</c:v>
                </c:pt>
                <c:pt idx="13">
                  <c:v>0.57801488117631006</c:v>
                </c:pt>
                <c:pt idx="14">
                  <c:v>0.64038217216507431</c:v>
                </c:pt>
                <c:pt idx="15">
                  <c:v>0.77723181952128317</c:v>
                </c:pt>
                <c:pt idx="16">
                  <c:v>0.47893416739725492</c:v>
                </c:pt>
                <c:pt idx="17">
                  <c:v>4.6471980063004223E-2</c:v>
                </c:pt>
                <c:pt idx="18">
                  <c:v>-0.12653054598871952</c:v>
                </c:pt>
                <c:pt idx="19">
                  <c:v>-0.14729586596154301</c:v>
                </c:pt>
                <c:pt idx="20">
                  <c:v>0.46432243628792524</c:v>
                </c:pt>
                <c:pt idx="21">
                  <c:v>0.47238945960160206</c:v>
                </c:pt>
                <c:pt idx="22">
                  <c:v>0.37924402989214934</c:v>
                </c:pt>
                <c:pt idx="23">
                  <c:v>0.370029363566097</c:v>
                </c:pt>
                <c:pt idx="24">
                  <c:v>0.16738621960250799</c:v>
                </c:pt>
                <c:pt idx="25">
                  <c:v>0.18006510997258202</c:v>
                </c:pt>
                <c:pt idx="26">
                  <c:v>0.21411093613684473</c:v>
                </c:pt>
                <c:pt idx="27">
                  <c:v>0.35772440527796623</c:v>
                </c:pt>
                <c:pt idx="28">
                  <c:v>0.28889440175170245</c:v>
                </c:pt>
                <c:pt idx="29">
                  <c:v>0.45850690787566495</c:v>
                </c:pt>
                <c:pt idx="30">
                  <c:v>0.92846960672042578</c:v>
                </c:pt>
                <c:pt idx="31">
                  <c:v>1.3021872449582799</c:v>
                </c:pt>
                <c:pt idx="32">
                  <c:v>1.7182841782221052</c:v>
                </c:pt>
                <c:pt idx="33">
                  <c:v>1.9020992532438674</c:v>
                </c:pt>
                <c:pt idx="34">
                  <c:v>2.1362717562150975</c:v>
                </c:pt>
                <c:pt idx="35">
                  <c:v>1.3824262891321508</c:v>
                </c:pt>
                <c:pt idx="36">
                  <c:v>1.2314799465731081</c:v>
                </c:pt>
                <c:pt idx="37">
                  <c:v>1.2957117942334482</c:v>
                </c:pt>
                <c:pt idx="38">
                  <c:v>0.9717799508211632</c:v>
                </c:pt>
                <c:pt idx="39">
                  <c:v>1.5734318242295675</c:v>
                </c:pt>
                <c:pt idx="40">
                  <c:v>1.3725594459859094</c:v>
                </c:pt>
                <c:pt idx="41">
                  <c:v>1.5021464014289818</c:v>
                </c:pt>
                <c:pt idx="42">
                  <c:v>1.9112677581603368</c:v>
                </c:pt>
                <c:pt idx="43">
                  <c:v>1.4793409182309563</c:v>
                </c:pt>
                <c:pt idx="44">
                  <c:v>1.6764604348441718</c:v>
                </c:pt>
                <c:pt idx="45">
                  <c:v>1.6411444341848291</c:v>
                </c:pt>
                <c:pt idx="46">
                  <c:v>1.6623420667628117</c:v>
                </c:pt>
                <c:pt idx="47">
                  <c:v>1.5812186356625977</c:v>
                </c:pt>
                <c:pt idx="48">
                  <c:v>1.5151799091779303</c:v>
                </c:pt>
                <c:pt idx="49">
                  <c:v>0.99294775292904369</c:v>
                </c:pt>
                <c:pt idx="50">
                  <c:v>0.33254503091410015</c:v>
                </c:pt>
                <c:pt idx="51">
                  <c:v>0.7417281601303799</c:v>
                </c:pt>
                <c:pt idx="52">
                  <c:v>0.33961699709405113</c:v>
                </c:pt>
                <c:pt idx="53">
                  <c:v>0.49275556192686065</c:v>
                </c:pt>
                <c:pt idx="54">
                  <c:v>0.61413954322145581</c:v>
                </c:pt>
                <c:pt idx="55">
                  <c:v>0.81615262532779576</c:v>
                </c:pt>
                <c:pt idx="56">
                  <c:v>0.91275346493175702</c:v>
                </c:pt>
                <c:pt idx="57">
                  <c:v>1.0121896012768814</c:v>
                </c:pt>
                <c:pt idx="58">
                  <c:v>1.1665687617649074</c:v>
                </c:pt>
                <c:pt idx="59">
                  <c:v>0.86373029048961758</c:v>
                </c:pt>
                <c:pt idx="60">
                  <c:v>1.2949209220726701</c:v>
                </c:pt>
                <c:pt idx="61">
                  <c:v>1.15537132555559</c:v>
                </c:pt>
                <c:pt idx="62">
                  <c:v>1.0207754797882229</c:v>
                </c:pt>
                <c:pt idx="63">
                  <c:v>1.1252314908325602</c:v>
                </c:pt>
                <c:pt idx="64">
                  <c:v>1.0999809592750154</c:v>
                </c:pt>
                <c:pt idx="65">
                  <c:v>1.3060430435024752</c:v>
                </c:pt>
                <c:pt idx="66">
                  <c:v>1.3333608295187691</c:v>
                </c:pt>
                <c:pt idx="67">
                  <c:v>1.2362932001656042</c:v>
                </c:pt>
                <c:pt idx="68">
                  <c:v>1.4418595439509017</c:v>
                </c:pt>
                <c:pt idx="69">
                  <c:v>1.3291482021698817</c:v>
                </c:pt>
                <c:pt idx="70">
                  <c:v>1.5307344918273125</c:v>
                </c:pt>
                <c:pt idx="71">
                  <c:v>1.3549420927270988</c:v>
                </c:pt>
                <c:pt idx="72">
                  <c:v>0.73306504061338895</c:v>
                </c:pt>
                <c:pt idx="73">
                  <c:v>0.5851306309565445</c:v>
                </c:pt>
                <c:pt idx="74">
                  <c:v>0.27694177849141177</c:v>
                </c:pt>
                <c:pt idx="75">
                  <c:v>0.29533931748280051</c:v>
                </c:pt>
                <c:pt idx="76">
                  <c:v>0.11504136192008624</c:v>
                </c:pt>
                <c:pt idx="77">
                  <c:v>0.16852316686706373</c:v>
                </c:pt>
                <c:pt idx="78">
                  <c:v>0.43351966011649151</c:v>
                </c:pt>
                <c:pt idx="79">
                  <c:v>0.32461745018676336</c:v>
                </c:pt>
                <c:pt idx="80">
                  <c:v>0.71384071811996341</c:v>
                </c:pt>
                <c:pt idx="81">
                  <c:v>0.65545923186991317</c:v>
                </c:pt>
                <c:pt idx="82">
                  <c:v>0.37509944823659841</c:v>
                </c:pt>
                <c:pt idx="83">
                  <c:v>0.22012196943625753</c:v>
                </c:pt>
                <c:pt idx="84">
                  <c:v>7.460035601362075E-2</c:v>
                </c:pt>
                <c:pt idx="85">
                  <c:v>0.25605302623364545</c:v>
                </c:pt>
                <c:pt idx="86">
                  <c:v>0.14699253692516173</c:v>
                </c:pt>
                <c:pt idx="87">
                  <c:v>0.44590082920633922</c:v>
                </c:pt>
                <c:pt idx="88">
                  <c:v>0.40301737828578221</c:v>
                </c:pt>
                <c:pt idx="89">
                  <c:v>0.22962482277662352</c:v>
                </c:pt>
                <c:pt idx="90">
                  <c:v>0.31072277681610827</c:v>
                </c:pt>
                <c:pt idx="91">
                  <c:v>0.23392556410555054</c:v>
                </c:pt>
                <c:pt idx="92">
                  <c:v>0.156539936408509</c:v>
                </c:pt>
                <c:pt idx="93">
                  <c:v>0.41096147885829026</c:v>
                </c:pt>
                <c:pt idx="94">
                  <c:v>0.56594345538797031</c:v>
                </c:pt>
                <c:pt idx="95">
                  <c:v>0.70248336207523254</c:v>
                </c:pt>
                <c:pt idx="96">
                  <c:v>0.95844389157974352</c:v>
                </c:pt>
                <c:pt idx="97">
                  <c:v>0.69016762507468132</c:v>
                </c:pt>
                <c:pt idx="98">
                  <c:v>0.7685123553545925</c:v>
                </c:pt>
                <c:pt idx="99">
                  <c:v>0.90665807348117944</c:v>
                </c:pt>
                <c:pt idx="100">
                  <c:v>0.56841606474835327</c:v>
                </c:pt>
                <c:pt idx="101">
                  <c:v>0.72321394597771549</c:v>
                </c:pt>
                <c:pt idx="102">
                  <c:v>0.52684628726029903</c:v>
                </c:pt>
                <c:pt idx="103">
                  <c:v>0.31071015578324201</c:v>
                </c:pt>
                <c:pt idx="104">
                  <c:v>0.87956125831742649</c:v>
                </c:pt>
                <c:pt idx="105">
                  <c:v>1.1254147270765065</c:v>
                </c:pt>
                <c:pt idx="106">
                  <c:v>1.357953040343973</c:v>
                </c:pt>
                <c:pt idx="107">
                  <c:v>1.9943078011991724</c:v>
                </c:pt>
                <c:pt idx="108">
                  <c:v>2.4849455677227099</c:v>
                </c:pt>
                <c:pt idx="109">
                  <c:v>2.7338397188532326</c:v>
                </c:pt>
                <c:pt idx="110">
                  <c:v>3.0766964091553772</c:v>
                </c:pt>
                <c:pt idx="111">
                  <c:v>2.8776572965884446</c:v>
                </c:pt>
                <c:pt idx="112">
                  <c:v>2.2966376524284975</c:v>
                </c:pt>
                <c:pt idx="113">
                  <c:v>2.1856532710138676</c:v>
                </c:pt>
                <c:pt idx="114">
                  <c:v>1.85231155340678</c:v>
                </c:pt>
                <c:pt idx="115">
                  <c:v>1.604744153585355</c:v>
                </c:pt>
                <c:pt idx="116">
                  <c:v>1.5506067859832551</c:v>
                </c:pt>
                <c:pt idx="117">
                  <c:v>1.2123136502013803</c:v>
                </c:pt>
                <c:pt idx="118">
                  <c:v>1.1478783694155346</c:v>
                </c:pt>
                <c:pt idx="119">
                  <c:v>0.89561366679675969</c:v>
                </c:pt>
                <c:pt idx="120">
                  <c:v>0.70270455490695827</c:v>
                </c:pt>
                <c:pt idx="121">
                  <c:v>0.39501680493674018</c:v>
                </c:pt>
                <c:pt idx="122">
                  <c:v>0.31778691527121095</c:v>
                </c:pt>
                <c:pt idx="123">
                  <c:v>0.17027787538657024</c:v>
                </c:pt>
                <c:pt idx="124">
                  <c:v>0.3232416657851882</c:v>
                </c:pt>
                <c:pt idx="125">
                  <c:v>0.37671983382247626</c:v>
                </c:pt>
                <c:pt idx="126">
                  <c:v>0.306725981599272</c:v>
                </c:pt>
                <c:pt idx="127">
                  <c:v>0.65794655089550502</c:v>
                </c:pt>
                <c:pt idx="128">
                  <c:v>0.50406079758087707</c:v>
                </c:pt>
                <c:pt idx="129">
                  <c:v>0.59788983794691952</c:v>
                </c:pt>
                <c:pt idx="130">
                  <c:v>0.68159972199005558</c:v>
                </c:pt>
                <c:pt idx="131">
                  <c:v>0.62102586724639752</c:v>
                </c:pt>
                <c:pt idx="132">
                  <c:v>0.65858604349496996</c:v>
                </c:pt>
                <c:pt idx="133">
                  <c:v>1.0441696915988326</c:v>
                </c:pt>
                <c:pt idx="134">
                  <c:v>1.1561817590678205</c:v>
                </c:pt>
                <c:pt idx="135">
                  <c:v>1.3518385227291485</c:v>
                </c:pt>
                <c:pt idx="136">
                  <c:v>2.2746958401703301</c:v>
                </c:pt>
                <c:pt idx="137">
                  <c:v>2.8736112737676027</c:v>
                </c:pt>
                <c:pt idx="138">
                  <c:v>3.2592803733958675</c:v>
                </c:pt>
                <c:pt idx="139">
                  <c:v>3.2532782951267727</c:v>
                </c:pt>
                <c:pt idx="140">
                  <c:v>2.7071902386408002</c:v>
                </c:pt>
                <c:pt idx="141">
                  <c:v>1.8982935753609</c:v>
                </c:pt>
                <c:pt idx="142">
                  <c:v>1.2902046139206225</c:v>
                </c:pt>
                <c:pt idx="143">
                  <c:v>0.76421862857261424</c:v>
                </c:pt>
                <c:pt idx="144">
                  <c:v>-0.20177394077731575</c:v>
                </c:pt>
                <c:pt idx="145">
                  <c:v>-0.69612948226783389</c:v>
                </c:pt>
                <c:pt idx="146">
                  <c:v>-1.063940366200804</c:v>
                </c:pt>
                <c:pt idx="147">
                  <c:v>-1.1348006711832312</c:v>
                </c:pt>
                <c:pt idx="148">
                  <c:v>-0.92128745323761119</c:v>
                </c:pt>
                <c:pt idx="149">
                  <c:v>-0.82529494934432424</c:v>
                </c:pt>
                <c:pt idx="150">
                  <c:v>-0.40107635934239222</c:v>
                </c:pt>
                <c:pt idx="151">
                  <c:v>-0.49826515301160174</c:v>
                </c:pt>
                <c:pt idx="152">
                  <c:v>-0.6114963500167867</c:v>
                </c:pt>
                <c:pt idx="153">
                  <c:v>-0.7741626434917942</c:v>
                </c:pt>
                <c:pt idx="154">
                  <c:v>-0.88899383688846356</c:v>
                </c:pt>
                <c:pt idx="155">
                  <c:v>-0.8838917510835036</c:v>
                </c:pt>
                <c:pt idx="156">
                  <c:v>-0.54664438581226349</c:v>
                </c:pt>
                <c:pt idx="157">
                  <c:v>-0.18055813466532772</c:v>
                </c:pt>
              </c:numCache>
            </c:numRef>
          </c:val>
          <c:smooth val="0"/>
          <c:extLst>
            <c:ext xmlns:c16="http://schemas.microsoft.com/office/drawing/2014/chart" uri="{C3380CC4-5D6E-409C-BE32-E72D297353CC}">
              <c16:uniqueId val="{00000001-A825-4984-A07F-638A458C6717}"/>
            </c:ext>
          </c:extLst>
        </c:ser>
        <c:dLbls>
          <c:showLegendKey val="0"/>
          <c:showVal val="0"/>
          <c:showCatName val="0"/>
          <c:showSerName val="0"/>
          <c:showPercent val="0"/>
          <c:showBubbleSize val="0"/>
        </c:dLbls>
        <c:smooth val="0"/>
        <c:axId val="194966272"/>
        <c:axId val="194968192"/>
      </c:lineChart>
      <c:dateAx>
        <c:axId val="194966272"/>
        <c:scaling>
          <c:orientation val="minMax"/>
          <c:min val="27454"/>
        </c:scaling>
        <c:delete val="0"/>
        <c:axPos val="b"/>
        <c:numFmt formatCode="mmm&quot;-&quot;yyyy" sourceLinked="1"/>
        <c:majorTickMark val="out"/>
        <c:minorTickMark val="none"/>
        <c:tickLblPos val="nextTo"/>
        <c:crossAx val="194968192"/>
        <c:crosses val="autoZero"/>
        <c:auto val="1"/>
        <c:lblOffset val="100"/>
        <c:baseTimeUnit val="months"/>
      </c:dateAx>
      <c:valAx>
        <c:axId val="194968192"/>
        <c:scaling>
          <c:orientation val="minMax"/>
        </c:scaling>
        <c:delete val="0"/>
        <c:axPos val="l"/>
        <c:majorGridlines/>
        <c:numFmt formatCode="General" sourceLinked="1"/>
        <c:majorTickMark val="out"/>
        <c:minorTickMark val="none"/>
        <c:tickLblPos val="nextTo"/>
        <c:crossAx val="1949662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Calculations!$B$69</c:f>
              <c:strCache>
                <c:ptCount val="1"/>
                <c:pt idx="0">
                  <c:v>FI ex neutral, Four-Quarter Moving Average</c:v>
                </c:pt>
              </c:strCache>
            </c:strRef>
          </c:tx>
          <c:invertIfNegative val="0"/>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-0.29789312662639827</c:v>
                </c:pt>
                <c:pt idx="1">
                  <c:v>-0.45146020762329153</c:v>
                </c:pt>
                <c:pt idx="2">
                  <c:v>-0.73858401899593884</c:v>
                </c:pt>
                <c:pt idx="3">
                  <c:v>-0.66749991319199842</c:v>
                </c:pt>
                <c:pt idx="4">
                  <c:v>-0.56243406754274561</c:v>
                </c:pt>
                <c:pt idx="5">
                  <c:v>0.17229973372905871</c:v>
                </c:pt>
                <c:pt idx="6">
                  <c:v>0.12447692393088139</c:v>
                </c:pt>
                <c:pt idx="7">
                  <c:v>5.2812836926522722E-2</c:v>
                </c:pt>
                <c:pt idx="8">
                  <c:v>0.15481352689576666</c:v>
                </c:pt>
                <c:pt idx="9">
                  <c:v>5.3982344755439948E-2</c:v>
                </c:pt>
                <c:pt idx="10">
                  <c:v>-1.8622255712090308E-2</c:v>
                </c:pt>
                <c:pt idx="11">
                  <c:v>-0.15304785226181411</c:v>
                </c:pt>
                <c:pt idx="12">
                  <c:v>-0.18247462840057083</c:v>
                </c:pt>
                <c:pt idx="13">
                  <c:v>-0.47474668685738186</c:v>
                </c:pt>
                <c:pt idx="14">
                  <c:v>-0.39013995032979831</c:v>
                </c:pt>
                <c:pt idx="15">
                  <c:v>2.5963286620149795E-3</c:v>
                </c:pt>
                <c:pt idx="16">
                  <c:v>0.3620184890955036</c:v>
                </c:pt>
                <c:pt idx="17">
                  <c:v>0.77385489217626535</c:v>
                </c:pt>
                <c:pt idx="18">
                  <c:v>1.0722117176512242</c:v>
                </c:pt>
                <c:pt idx="19">
                  <c:v>1.307068496098498</c:v>
                </c:pt>
                <c:pt idx="20">
                  <c:v>0.39219537246099478</c:v>
                </c:pt>
                <c:pt idx="21">
                  <c:v>7.5149071243236665E-2</c:v>
                </c:pt>
                <c:pt idx="22">
                  <c:v>-4.2839975314845624E-5</c:v>
                </c:pt>
                <c:pt idx="23">
                  <c:v>-0.48875345966125228</c:v>
                </c:pt>
                <c:pt idx="24">
                  <c:v>0.15287137477544266</c:v>
                </c:pt>
                <c:pt idx="25">
                  <c:v>0.10054793348556512</c:v>
                </c:pt>
                <c:pt idx="26">
                  <c:v>0.1810243135597891</c:v>
                </c:pt>
                <c:pt idx="27">
                  <c:v>0.59084272995567899</c:v>
                </c:pt>
                <c:pt idx="28">
                  <c:v>0.1591638931118452</c:v>
                </c:pt>
                <c:pt idx="29">
                  <c:v>0.16363520847174773</c:v>
                </c:pt>
                <c:pt idx="30">
                  <c:v>0.12306354173773804</c:v>
                </c:pt>
                <c:pt idx="31">
                  <c:v>0.15823752115246525</c:v>
                </c:pt>
                <c:pt idx="32">
                  <c:v>0.11107675485833379</c:v>
                </c:pt>
                <c:pt idx="33">
                  <c:v>0.13750212104156789</c:v>
                </c:pt>
                <c:pt idx="34">
                  <c:v>-0.21448949296122899</c:v>
                </c:pt>
                <c:pt idx="35">
                  <c:v>-0.76884329789385597</c:v>
                </c:pt>
                <c:pt idx="36">
                  <c:v>-0.38447809035490776</c:v>
                </c:pt>
                <c:pt idx="37">
                  <c:v>-0.68405662378857257</c:v>
                </c:pt>
                <c:pt idx="38">
                  <c:v>-0.6876537723871684</c:v>
                </c:pt>
                <c:pt idx="39">
                  <c:v>-0.61724780775202981</c:v>
                </c:pt>
                <c:pt idx="40">
                  <c:v>-0.44143603481401583</c:v>
                </c:pt>
                <c:pt idx="41">
                  <c:v>-0.4200782787572116</c:v>
                </c:pt>
                <c:pt idx="42">
                  <c:v>-0.11985162337671462</c:v>
                </c:pt>
                <c:pt idx="43">
                  <c:v>9.1074294285857338E-2</c:v>
                </c:pt>
                <c:pt idx="44">
                  <c:v>-0.14624278862242257</c:v>
                </c:pt>
                <c:pt idx="45">
                  <c:v>0.45126443407774797</c:v>
                </c:pt>
                <c:pt idx="46">
                  <c:v>0.2067275834054132</c:v>
                </c:pt>
                <c:pt idx="47">
                  <c:v>0.11870634431128246</c:v>
                </c:pt>
                <c:pt idx="48">
                  <c:v>0.16330741664854165</c:v>
                </c:pt>
                <c:pt idx="49">
                  <c:v>3.4519102381502798E-4</c:v>
                </c:pt>
                <c:pt idx="50">
                  <c:v>0.2647666602033576</c:v>
                </c:pt>
                <c:pt idx="51">
                  <c:v>0.30421547058636567</c:v>
                </c:pt>
                <c:pt idx="52">
                  <c:v>0.15434569036323875</c:v>
                </c:pt>
                <c:pt idx="53">
                  <c:v>0.42804317540927495</c:v>
                </c:pt>
                <c:pt idx="54">
                  <c:v>0.2928380643393429</c:v>
                </c:pt>
                <c:pt idx="55">
                  <c:v>0.53130003510007673</c:v>
                </c:pt>
                <c:pt idx="56">
                  <c:v>0.65335666998359498</c:v>
                </c:pt>
                <c:pt idx="57">
                  <c:v>-2.1012678886718483E-2</c:v>
                </c:pt>
                <c:pt idx="58">
                  <c:v>-0.15341253257030524</c:v>
                </c:pt>
                <c:pt idx="59">
                  <c:v>-0.47321667289451053</c:v>
                </c:pt>
                <c:pt idx="60">
                  <c:v>-0.55629972313925757</c:v>
                </c:pt>
                <c:pt idx="61">
                  <c:v>-0.65910608184376485</c:v>
                </c:pt>
                <c:pt idx="62">
                  <c:v>-0.65617163822632707</c:v>
                </c:pt>
                <c:pt idx="63">
                  <c:v>-0.44367198071291952</c:v>
                </c:pt>
                <c:pt idx="64">
                  <c:v>-0.6753150076238057</c:v>
                </c:pt>
                <c:pt idx="65">
                  <c:v>-0.37274391143405039</c:v>
                </c:pt>
                <c:pt idx="66">
                  <c:v>-0.34059147310251642</c:v>
                </c:pt>
                <c:pt idx="67">
                  <c:v>-0.62496493069182502</c:v>
                </c:pt>
                <c:pt idx="68">
                  <c:v>-0.7038427808711103</c:v>
                </c:pt>
                <c:pt idx="69">
                  <c:v>-0.66865353980518882</c:v>
                </c:pt>
                <c:pt idx="70">
                  <c:v>-0.54957680386298646</c:v>
                </c:pt>
                <c:pt idx="71">
                  <c:v>-0.61326613167560529</c:v>
                </c:pt>
                <c:pt idx="72">
                  <c:v>-0.28132083325667923</c:v>
                </c:pt>
                <c:pt idx="73">
                  <c:v>-0.56968806854819198</c:v>
                </c:pt>
                <c:pt idx="74">
                  <c:v>-0.74258280552386846</c:v>
                </c:pt>
                <c:pt idx="75">
                  <c:v>-0.71244915681128795</c:v>
                </c:pt>
                <c:pt idx="76">
                  <c:v>-0.87288478593418994</c:v>
                </c:pt>
                <c:pt idx="77">
                  <c:v>-0.93127437082782094</c:v>
                </c:pt>
                <c:pt idx="78">
                  <c:v>-0.79130586594390073</c:v>
                </c:pt>
                <c:pt idx="79">
                  <c:v>-0.7788746681162706</c:v>
                </c:pt>
                <c:pt idx="80">
                  <c:v>-0.76185060698434448</c:v>
                </c:pt>
                <c:pt idx="81">
                  <c:v>-0.51096476018099546</c:v>
                </c:pt>
                <c:pt idx="82">
                  <c:v>-0.70732352044080415</c:v>
                </c:pt>
              </c:numCache>
            </c:numRef>
          </c:val>
          <c:extLst>
            <c:ext xmlns:c16="http://schemas.microsoft.com/office/drawing/2014/chart" uri="{C3380CC4-5D6E-409C-BE32-E72D297353CC}">
              <c16:uniqueId val="{00000000-7622-4221-AF16-4DFF7C605316}"/>
            </c:ext>
          </c:extLst>
        </c:ser>
        <c:dLbls>
          <c:showLegendKey val="0"/>
          <c:showVal val="0"/>
          <c:showCatName val="0"/>
          <c:showSerName val="0"/>
          <c:showPercent val="0"/>
          <c:showBubbleSize val="0"/>
        </c:dLbls>
        <c:gapWidth val="150"/>
        <c:axId val="195552000"/>
        <c:axId val="195553536"/>
      </c:barChart>
      <c:dateAx>
        <c:axId val="195552000"/>
        <c:scaling>
          <c:orientation val="minMax"/>
        </c:scaling>
        <c:delete val="0"/>
        <c:axPos val="b"/>
        <c:numFmt formatCode="mmm&quot;-&quot;yyyy" sourceLinked="1"/>
        <c:majorTickMark val="out"/>
        <c:minorTickMark val="none"/>
        <c:tickLblPos val="low"/>
        <c:crossAx val="195553536"/>
        <c:crosses val="autoZero"/>
        <c:auto val="1"/>
        <c:lblOffset val="100"/>
        <c:baseTimeUnit val="months"/>
      </c:dateAx>
      <c:valAx>
        <c:axId val="195553536"/>
        <c:scaling>
          <c:orientation val="minMax"/>
        </c:scaling>
        <c:delete val="0"/>
        <c:axPos val="l"/>
        <c:majorGridlines/>
        <c:numFmt formatCode="General" sourceLinked="1"/>
        <c:majorTickMark val="out"/>
        <c:minorTickMark val="none"/>
        <c:tickLblPos val="nextTo"/>
        <c:crossAx val="19555200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v>Cont of G</c:v>
          </c:tx>
          <c:marker>
            <c:symbol val="none"/>
          </c:marker>
          <c:val>
            <c:numRef>
              <c:f>Calculations!$CP$25:$FX$25</c:f>
              <c:numCache>
                <c:formatCode>General</c:formatCode>
                <c:ptCount val="87"/>
                <c:pt idx="0">
                  <c:v>0.01</c:v>
                </c:pt>
                <c:pt idx="1">
                  <c:v>-1.01</c:v>
                </c:pt>
                <c:pt idx="2">
                  <c:v>0.01</c:v>
                </c:pt>
                <c:pt idx="3">
                  <c:v>0.11</c:v>
                </c:pt>
                <c:pt idx="4">
                  <c:v>0.28999999999999998</c:v>
                </c:pt>
                <c:pt idx="5">
                  <c:v>-0.97</c:v>
                </c:pt>
                <c:pt idx="6">
                  <c:v>0.4</c:v>
                </c:pt>
                <c:pt idx="7">
                  <c:v>1.3</c:v>
                </c:pt>
                <c:pt idx="8">
                  <c:v>-0.66</c:v>
                </c:pt>
                <c:pt idx="9">
                  <c:v>0.28000000000000003</c:v>
                </c:pt>
                <c:pt idx="10">
                  <c:v>0.26</c:v>
                </c:pt>
                <c:pt idx="11">
                  <c:v>-0.19</c:v>
                </c:pt>
                <c:pt idx="12">
                  <c:v>-0.78</c:v>
                </c:pt>
                <c:pt idx="13">
                  <c:v>0.51</c:v>
                </c:pt>
                <c:pt idx="14">
                  <c:v>0.96</c:v>
                </c:pt>
                <c:pt idx="15">
                  <c:v>0.01</c:v>
                </c:pt>
                <c:pt idx="16">
                  <c:v>0.52</c:v>
                </c:pt>
                <c:pt idx="17">
                  <c:v>-0.38</c:v>
                </c:pt>
                <c:pt idx="18">
                  <c:v>0.96</c:v>
                </c:pt>
                <c:pt idx="19">
                  <c:v>0.34</c:v>
                </c:pt>
                <c:pt idx="20">
                  <c:v>0.37</c:v>
                </c:pt>
                <c:pt idx="21">
                  <c:v>-0.25</c:v>
                </c:pt>
                <c:pt idx="22">
                  <c:v>1.25</c:v>
                </c:pt>
                <c:pt idx="23">
                  <c:v>0.56000000000000005</c:v>
                </c:pt>
                <c:pt idx="24">
                  <c:v>0.45</c:v>
                </c:pt>
                <c:pt idx="25">
                  <c:v>0.5</c:v>
                </c:pt>
                <c:pt idx="26">
                  <c:v>0.28000000000000003</c:v>
                </c:pt>
                <c:pt idx="27">
                  <c:v>0.88</c:v>
                </c:pt>
                <c:pt idx="28">
                  <c:v>1.1499999999999999</c:v>
                </c:pt>
                <c:pt idx="29">
                  <c:v>-0.51</c:v>
                </c:pt>
                <c:pt idx="30">
                  <c:v>0.72</c:v>
                </c:pt>
                <c:pt idx="31">
                  <c:v>-0.31</c:v>
                </c:pt>
                <c:pt idx="32">
                  <c:v>0.43</c:v>
                </c:pt>
                <c:pt idx="33">
                  <c:v>1.1000000000000001</c:v>
                </c:pt>
                <c:pt idx="34">
                  <c:v>1.27</c:v>
                </c:pt>
                <c:pt idx="35">
                  <c:v>-0.08</c:v>
                </c:pt>
                <c:pt idx="36">
                  <c:v>1.21</c:v>
                </c:pt>
                <c:pt idx="37">
                  <c:v>1.29</c:v>
                </c:pt>
                <c:pt idx="38">
                  <c:v>0.57999999999999996</c:v>
                </c:pt>
                <c:pt idx="39">
                  <c:v>0.4</c:v>
                </c:pt>
                <c:pt idx="40">
                  <c:v>0.59</c:v>
                </c:pt>
                <c:pt idx="41">
                  <c:v>0.09</c:v>
                </c:pt>
                <c:pt idx="42">
                  <c:v>0.74</c:v>
                </c:pt>
                <c:pt idx="43">
                  <c:v>0.2</c:v>
                </c:pt>
                <c:pt idx="44">
                  <c:v>0.48</c:v>
                </c:pt>
                <c:pt idx="45">
                  <c:v>0.34</c:v>
                </c:pt>
                <c:pt idx="46">
                  <c:v>0.21</c:v>
                </c:pt>
                <c:pt idx="47">
                  <c:v>0.15</c:v>
                </c:pt>
                <c:pt idx="48">
                  <c:v>-0.03</c:v>
                </c:pt>
                <c:pt idx="49">
                  <c:v>0.4</c:v>
                </c:pt>
                <c:pt idx="50">
                  <c:v>-0.04</c:v>
                </c:pt>
                <c:pt idx="51">
                  <c:v>0.25</c:v>
                </c:pt>
                <c:pt idx="52">
                  <c:v>0.05</c:v>
                </c:pt>
                <c:pt idx="53">
                  <c:v>0.96</c:v>
                </c:pt>
                <c:pt idx="54">
                  <c:v>-0.03</c:v>
                </c:pt>
                <c:pt idx="55">
                  <c:v>-0.11</c:v>
                </c:pt>
                <c:pt idx="56">
                  <c:v>0.64</c:v>
                </c:pt>
                <c:pt idx="57">
                  <c:v>0.13</c:v>
                </c:pt>
                <c:pt idx="58">
                  <c:v>0.71</c:v>
                </c:pt>
                <c:pt idx="59">
                  <c:v>0.35</c:v>
                </c:pt>
                <c:pt idx="60">
                  <c:v>0.6</c:v>
                </c:pt>
                <c:pt idx="61">
                  <c:v>0.17</c:v>
                </c:pt>
                <c:pt idx="62">
                  <c:v>0.68</c:v>
                </c:pt>
                <c:pt idx="63">
                  <c:v>0.64</c:v>
                </c:pt>
                <c:pt idx="64">
                  <c:v>0.55000000000000004</c:v>
                </c:pt>
                <c:pt idx="65">
                  <c:v>0.92</c:v>
                </c:pt>
                <c:pt idx="66">
                  <c:v>1.22</c:v>
                </c:pt>
                <c:pt idx="67">
                  <c:v>0.23</c:v>
                </c:pt>
                <c:pt idx="68">
                  <c:v>0.17</c:v>
                </c:pt>
                <c:pt idx="69">
                  <c:v>-0.33</c:v>
                </c:pt>
                <c:pt idx="70">
                  <c:v>0.3</c:v>
                </c:pt>
                <c:pt idx="71">
                  <c:v>-0.56999999999999995</c:v>
                </c:pt>
                <c:pt idx="72">
                  <c:v>-0.52</c:v>
                </c:pt>
                <c:pt idx="73">
                  <c:v>-1.01</c:v>
                </c:pt>
                <c:pt idx="74">
                  <c:v>-0.55000000000000004</c:v>
                </c:pt>
                <c:pt idx="75">
                  <c:v>-1.1599999999999999</c:v>
                </c:pt>
                <c:pt idx="76">
                  <c:v>-0.04</c:v>
                </c:pt>
                <c:pt idx="77">
                  <c:v>-0.34</c:v>
                </c:pt>
                <c:pt idx="78">
                  <c:v>-0.41</c:v>
                </c:pt>
                <c:pt idx="79">
                  <c:v>-0.12</c:v>
                </c:pt>
                <c:pt idx="80">
                  <c:v>-0.76</c:v>
                </c:pt>
                <c:pt idx="81">
                  <c:v>-0.68</c:v>
                </c:pt>
                <c:pt idx="82">
                  <c:v>-0.13</c:v>
                </c:pt>
                <c:pt idx="83">
                  <c:v>-0.4</c:v>
                </c:pt>
                <c:pt idx="84">
                  <c:v>-0.57999999999999996</c:v>
                </c:pt>
                <c:pt idx="85">
                  <c:v>-0.26</c:v>
                </c:pt>
                <c:pt idx="86">
                  <c:v>0</c:v>
                </c:pt>
              </c:numCache>
            </c:numRef>
          </c:val>
          <c:smooth val="0"/>
          <c:extLst>
            <c:ext xmlns:c16="http://schemas.microsoft.com/office/drawing/2014/chart" uri="{C3380CC4-5D6E-409C-BE32-E72D297353CC}">
              <c16:uniqueId val="{00000000-E258-4E30-90FD-43C37A9DB3D0}"/>
            </c:ext>
          </c:extLst>
        </c:ser>
        <c:dLbls>
          <c:showLegendKey val="0"/>
          <c:showVal val="0"/>
          <c:showCatName val="0"/>
          <c:showSerName val="0"/>
          <c:showPercent val="0"/>
          <c:showBubbleSize val="0"/>
        </c:dLbls>
        <c:marker val="1"/>
        <c:smooth val="0"/>
        <c:axId val="206023680"/>
        <c:axId val="206160640"/>
      </c:lineChart>
      <c:lineChart>
        <c:grouping val="standard"/>
        <c:varyColors val="0"/>
        <c:ser>
          <c:idx val="0"/>
          <c:order val="0"/>
          <c:tx>
            <c:v>Error</c:v>
          </c:tx>
          <c:marker>
            <c:symbol val="none"/>
          </c:marker>
          <c:val>
            <c:numRef>
              <c:f>Calculations!$CP$81:$FX$81</c:f>
              <c:numCache>
                <c:formatCode>General</c:formatCode>
                <c:ptCount val="87"/>
                <c:pt idx="0">
                  <c:v>0.30141285260394279</c:v>
                </c:pt>
                <c:pt idx="1">
                  <c:v>0.27630415820387066</c:v>
                </c:pt>
                <c:pt idx="2">
                  <c:v>0.24849437204649022</c:v>
                </c:pt>
                <c:pt idx="3">
                  <c:v>0.23302210185873368</c:v>
                </c:pt>
                <c:pt idx="4">
                  <c:v>0.28212028183065924</c:v>
                </c:pt>
                <c:pt idx="5">
                  <c:v>0.24321680659786604</c:v>
                </c:pt>
                <c:pt idx="6">
                  <c:v>0.3011175826677982</c:v>
                </c:pt>
                <c:pt idx="7">
                  <c:v>0.34130497891887857</c:v>
                </c:pt>
                <c:pt idx="8">
                  <c:v>0.43980305772656481</c:v>
                </c:pt>
                <c:pt idx="9">
                  <c:v>0.55253230219392235</c:v>
                </c:pt>
                <c:pt idx="10">
                  <c:v>0.44216640053986145</c:v>
                </c:pt>
                <c:pt idx="11">
                  <c:v>0.44640796984865194</c:v>
                </c:pt>
                <c:pt idx="12">
                  <c:v>0.34833857097114285</c:v>
                </c:pt>
                <c:pt idx="13">
                  <c:v>0.21613131255835444</c:v>
                </c:pt>
                <c:pt idx="14">
                  <c:v>0.23639664670976196</c:v>
                </c:pt>
                <c:pt idx="15">
                  <c:v>0.15164882211791547</c:v>
                </c:pt>
                <c:pt idx="16">
                  <c:v>0.13193361508223983</c:v>
                </c:pt>
                <c:pt idx="17">
                  <c:v>0.18038864350397105</c:v>
                </c:pt>
                <c:pt idx="18">
                  <c:v>0.26040335440722517</c:v>
                </c:pt>
                <c:pt idx="19">
                  <c:v>0.36446058758215216</c:v>
                </c:pt>
                <c:pt idx="20">
                  <c:v>0.48818548186121552</c:v>
                </c:pt>
                <c:pt idx="21">
                  <c:v>0.57909880082743515</c:v>
                </c:pt>
                <c:pt idx="22">
                  <c:v>0.59846741503784884</c:v>
                </c:pt>
                <c:pt idx="23">
                  <c:v>0.65249419386333629</c:v>
                </c:pt>
                <c:pt idx="24">
                  <c:v>0.64107244217189541</c:v>
                </c:pt>
                <c:pt idx="25">
                  <c:v>0.66130510443742785</c:v>
                </c:pt>
                <c:pt idx="26">
                  <c:v>0.60152367170258159</c:v>
                </c:pt>
                <c:pt idx="27">
                  <c:v>0.55138558498008861</c:v>
                </c:pt>
                <c:pt idx="28">
                  <c:v>0.52518603136952013</c:v>
                </c:pt>
                <c:pt idx="29">
                  <c:v>0.39879179107729479</c:v>
                </c:pt>
                <c:pt idx="30">
                  <c:v>0.44459913359909942</c:v>
                </c:pt>
                <c:pt idx="31">
                  <c:v>0.46876137042936888</c:v>
                </c:pt>
                <c:pt idx="32">
                  <c:v>0.41980101592443747</c:v>
                </c:pt>
                <c:pt idx="33">
                  <c:v>0.48148836682458618</c:v>
                </c:pt>
                <c:pt idx="34">
                  <c:v>0.51643909817228884</c:v>
                </c:pt>
                <c:pt idx="35">
                  <c:v>0.45509034210642907</c:v>
                </c:pt>
                <c:pt idx="36">
                  <c:v>0.5916140459245236</c:v>
                </c:pt>
                <c:pt idx="37">
                  <c:v>0.79260205219107061</c:v>
                </c:pt>
                <c:pt idx="38">
                  <c:v>0.84109005078136034</c:v>
                </c:pt>
                <c:pt idx="39">
                  <c:v>0.95385306147963256</c:v>
                </c:pt>
                <c:pt idx="40">
                  <c:v>0.91305511681244367</c:v>
                </c:pt>
                <c:pt idx="41">
                  <c:v>0.66099175702019286</c:v>
                </c:pt>
                <c:pt idx="42">
                  <c:v>0.55336250797200814</c:v>
                </c:pt>
                <c:pt idx="43">
                  <c:v>0.434820216143887</c:v>
                </c:pt>
                <c:pt idx="44">
                  <c:v>0.30832800376338665</c:v>
                </c:pt>
                <c:pt idx="45">
                  <c:v>0.31694361127374182</c:v>
                </c:pt>
                <c:pt idx="46">
                  <c:v>0.33263724520384963</c:v>
                </c:pt>
                <c:pt idx="47">
                  <c:v>0.41189626081294506</c:v>
                </c:pt>
                <c:pt idx="48">
                  <c:v>0.48076689784457832</c:v>
                </c:pt>
                <c:pt idx="49">
                  <c:v>0.46464174988157075</c:v>
                </c:pt>
                <c:pt idx="50">
                  <c:v>0.39428008076651039</c:v>
                </c:pt>
                <c:pt idx="51">
                  <c:v>0.33458019360524771</c:v>
                </c:pt>
                <c:pt idx="52">
                  <c:v>0.27799350881285811</c:v>
                </c:pt>
                <c:pt idx="53">
                  <c:v>0.35442809384406515</c:v>
                </c:pt>
                <c:pt idx="54">
                  <c:v>0.4158078533958241</c:v>
                </c:pt>
                <c:pt idx="55">
                  <c:v>0.4185211615037393</c:v>
                </c:pt>
                <c:pt idx="56">
                  <c:v>0.56350736276767921</c:v>
                </c:pt>
                <c:pt idx="57">
                  <c:v>0.55878127114629506</c:v>
                </c:pt>
                <c:pt idx="58">
                  <c:v>0.51965668450266744</c:v>
                </c:pt>
                <c:pt idx="59">
                  <c:v>0.50521432148732659</c:v>
                </c:pt>
                <c:pt idx="60">
                  <c:v>0.41397780562205155</c:v>
                </c:pt>
                <c:pt idx="61">
                  <c:v>0.28879950478383398</c:v>
                </c:pt>
                <c:pt idx="62">
                  <c:v>0.22720853403146335</c:v>
                </c:pt>
                <c:pt idx="63">
                  <c:v>3.8146049696148321E-3</c:v>
                </c:pt>
                <c:pt idx="64">
                  <c:v>8.1243383826488103E-2</c:v>
                </c:pt>
                <c:pt idx="65">
                  <c:v>0.49822119959594158</c:v>
                </c:pt>
                <c:pt idx="66">
                  <c:v>0.63890907918171003</c:v>
                </c:pt>
                <c:pt idx="67">
                  <c:v>0.70949353218926614</c:v>
                </c:pt>
                <c:pt idx="68">
                  <c:v>0.40403578619649627</c:v>
                </c:pt>
                <c:pt idx="69">
                  <c:v>0.10702962809553318</c:v>
                </c:pt>
                <c:pt idx="70">
                  <c:v>-3.0227222776283202E-2</c:v>
                </c:pt>
                <c:pt idx="71">
                  <c:v>-8.0188649422464398E-2</c:v>
                </c:pt>
                <c:pt idx="72">
                  <c:v>-6.5142146635329246E-2</c:v>
                </c:pt>
                <c:pt idx="73">
                  <c:v>-0.24338135616325152</c:v>
                </c:pt>
                <c:pt idx="74">
                  <c:v>-0.27979818357591701</c:v>
                </c:pt>
                <c:pt idx="75">
                  <c:v>-0.1609195316207126</c:v>
                </c:pt>
                <c:pt idx="76">
                  <c:v>-4.7884270691470165E-2</c:v>
                </c:pt>
                <c:pt idx="77">
                  <c:v>5.0085442979908024E-4</c:v>
                </c:pt>
                <c:pt idx="78">
                  <c:v>9.2057143151885623E-2</c:v>
                </c:pt>
                <c:pt idx="79">
                  <c:v>0.14861712966977153</c:v>
                </c:pt>
                <c:pt idx="80">
                  <c:v>0.21903014746015464</c:v>
                </c:pt>
                <c:pt idx="81">
                  <c:v>0.20126443292264007</c:v>
                </c:pt>
                <c:pt idx="82">
                  <c:v>9.7674330010300237E-2</c:v>
                </c:pt>
                <c:pt idx="83">
                  <c:v>0.15082172551744932</c:v>
                </c:pt>
                <c:pt idx="84">
                  <c:v>7.7543022439314546E-2</c:v>
                </c:pt>
                <c:pt idx="85">
                  <c:v>0.17322301883449642</c:v>
                </c:pt>
                <c:pt idx="86">
                  <c:v>0.35799003381860411</c:v>
                </c:pt>
              </c:numCache>
            </c:numRef>
          </c:val>
          <c:smooth val="0"/>
          <c:extLst>
            <c:ext xmlns:c16="http://schemas.microsoft.com/office/drawing/2014/chart" uri="{C3380CC4-5D6E-409C-BE32-E72D297353CC}">
              <c16:uniqueId val="{00000001-E258-4E30-90FD-43C37A9DB3D0}"/>
            </c:ext>
          </c:extLst>
        </c:ser>
        <c:dLbls>
          <c:showLegendKey val="0"/>
          <c:showVal val="0"/>
          <c:showCatName val="0"/>
          <c:showSerName val="0"/>
          <c:showPercent val="0"/>
          <c:showBubbleSize val="0"/>
        </c:dLbls>
        <c:marker val="1"/>
        <c:smooth val="0"/>
        <c:axId val="206211328"/>
        <c:axId val="206162944"/>
      </c:lineChart>
      <c:catAx>
        <c:axId val="206023680"/>
        <c:scaling>
          <c:orientation val="minMax"/>
        </c:scaling>
        <c:delete val="0"/>
        <c:axPos val="b"/>
        <c:majorTickMark val="out"/>
        <c:minorTickMark val="none"/>
        <c:tickLblPos val="nextTo"/>
        <c:crossAx val="206160640"/>
        <c:crosses val="autoZero"/>
        <c:auto val="1"/>
        <c:lblAlgn val="ctr"/>
        <c:lblOffset val="100"/>
        <c:noMultiLvlLbl val="0"/>
      </c:catAx>
      <c:valAx>
        <c:axId val="206160640"/>
        <c:scaling>
          <c:orientation val="minMax"/>
        </c:scaling>
        <c:delete val="0"/>
        <c:axPos val="l"/>
        <c:majorGridlines/>
        <c:numFmt formatCode="General" sourceLinked="1"/>
        <c:majorTickMark val="out"/>
        <c:minorTickMark val="none"/>
        <c:tickLblPos val="nextTo"/>
        <c:crossAx val="206023680"/>
        <c:crosses val="autoZero"/>
        <c:crossBetween val="between"/>
      </c:valAx>
      <c:valAx>
        <c:axId val="206162944"/>
        <c:scaling>
          <c:orientation val="minMax"/>
        </c:scaling>
        <c:delete val="0"/>
        <c:axPos val="r"/>
        <c:numFmt formatCode="General" sourceLinked="1"/>
        <c:majorTickMark val="out"/>
        <c:minorTickMark val="none"/>
        <c:tickLblPos val="nextTo"/>
        <c:crossAx val="206211328"/>
        <c:crosses val="max"/>
        <c:crossBetween val="between"/>
      </c:valAx>
      <c:catAx>
        <c:axId val="206211328"/>
        <c:scaling>
          <c:orientation val="minMax"/>
        </c:scaling>
        <c:delete val="1"/>
        <c:axPos val="b"/>
        <c:majorTickMark val="out"/>
        <c:minorTickMark val="none"/>
        <c:tickLblPos val="nextTo"/>
        <c:crossAx val="206162944"/>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barChart>
        <c:barDir val="col"/>
        <c:grouping val="stacked"/>
        <c:varyColors val="0"/>
        <c:ser>
          <c:idx val="1"/>
          <c:order val="1"/>
          <c:tx>
            <c:v>Quarterly fiscal impact</c:v>
          </c:tx>
          <c:spPr>
            <a:solidFill>
              <a:srgbClr val="E7619F"/>
            </a:solidFill>
            <a:ln>
              <a:noFill/>
            </a:ln>
            <a:effectLst/>
          </c:spPr>
          <c:invertIfNegative val="0"/>
          <c:cat>
            <c:numRef>
              <c:f>Fiscal_impact_122118!$A$2:$A$77</c:f>
              <c:numCache>
                <c:formatCode>mm/dd/yy</c:formatCode>
                <c:ptCount val="7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43435</c:v>
                </c:pt>
              </c:numCache>
            </c:numRef>
          </c:cat>
          <c:val>
            <c:numRef>
              <c:f>Fiscal_impact_122118!$D$2:$D$77</c:f>
              <c:numCache>
                <c:formatCode>0.00</c:formatCode>
                <c:ptCount val="76"/>
                <c:pt idx="0">
                  <c:v>-0.85848010753184734</c:v>
                </c:pt>
                <c:pt idx="1">
                  <c:v>0.46181977973156974</c:v>
                </c:pt>
                <c:pt idx="2">
                  <c:v>-0.35094316407287524</c:v>
                </c:pt>
                <c:pt idx="3">
                  <c:v>0.42092472899563871</c:v>
                </c:pt>
                <c:pt idx="4">
                  <c:v>1.1438793562722718</c:v>
                </c:pt>
                <c:pt idx="5">
                  <c:v>1.3547271071203164</c:v>
                </c:pt>
                <c:pt idx="6">
                  <c:v>0.94932339725352721</c:v>
                </c:pt>
                <c:pt idx="7">
                  <c:v>2.4248192768082459</c:v>
                </c:pt>
                <c:pt idx="8">
                  <c:v>2.4630421450348354</c:v>
                </c:pt>
                <c:pt idx="9">
                  <c:v>2.2365593727481858</c:v>
                </c:pt>
                <c:pt idx="10">
                  <c:v>1.8074265655043775</c:v>
                </c:pt>
                <c:pt idx="11">
                  <c:v>1.7040792151778792</c:v>
                </c:pt>
                <c:pt idx="12">
                  <c:v>1.2670310034327801</c:v>
                </c:pt>
                <c:pt idx="13">
                  <c:v>1.7975143722406866</c:v>
                </c:pt>
                <c:pt idx="14">
                  <c:v>1.217530377419394</c:v>
                </c:pt>
                <c:pt idx="15">
                  <c:v>1.1453041768296759</c:v>
                </c:pt>
                <c:pt idx="16">
                  <c:v>0.6768438340025309</c:v>
                </c:pt>
                <c:pt idx="17">
                  <c:v>0.47527306920576273</c:v>
                </c:pt>
                <c:pt idx="18">
                  <c:v>0.14895499658753286</c:v>
                </c:pt>
                <c:pt idx="19">
                  <c:v>-3.6001979561662671E-2</c:v>
                </c:pt>
                <c:pt idx="20">
                  <c:v>-9.9894586942236629E-2</c:v>
                </c:pt>
                <c:pt idx="21">
                  <c:v>-0.48918662439019217</c:v>
                </c:pt>
                <c:pt idx="22">
                  <c:v>-0.17231143112335651</c:v>
                </c:pt>
                <c:pt idx="23">
                  <c:v>-0.47231483001635582</c:v>
                </c:pt>
                <c:pt idx="24">
                  <c:v>0.43433163848861767</c:v>
                </c:pt>
                <c:pt idx="25">
                  <c:v>-0.60844037437570198</c:v>
                </c:pt>
                <c:pt idx="26">
                  <c:v>-0.39902584942773173</c:v>
                </c:pt>
                <c:pt idx="27">
                  <c:v>0.25853828878066337</c:v>
                </c:pt>
                <c:pt idx="28">
                  <c:v>-0.13989336595362567</c:v>
                </c:pt>
                <c:pt idx="29">
                  <c:v>0.35325894984696088</c:v>
                </c:pt>
                <c:pt idx="30">
                  <c:v>0.26314868708729661</c:v>
                </c:pt>
                <c:pt idx="31">
                  <c:v>0.71399596706930324</c:v>
                </c:pt>
                <c:pt idx="32">
                  <c:v>0.21198562407014793</c:v>
                </c:pt>
                <c:pt idx="33">
                  <c:v>2.8198285657893121</c:v>
                </c:pt>
                <c:pt idx="34">
                  <c:v>1.5354520495440593</c:v>
                </c:pt>
                <c:pt idx="35">
                  <c:v>1.3080996524593269</c:v>
                </c:pt>
                <c:pt idx="36">
                  <c:v>3.3686700307105917</c:v>
                </c:pt>
                <c:pt idx="37">
                  <c:v>2.743767258250517</c:v>
                </c:pt>
                <c:pt idx="38">
                  <c:v>2.704713187340158</c:v>
                </c:pt>
                <c:pt idx="39">
                  <c:v>2.4765900143417388</c:v>
                </c:pt>
                <c:pt idx="40">
                  <c:v>1.9022279849264492</c:v>
                </c:pt>
                <c:pt idx="41">
                  <c:v>1.6503886469643698</c:v>
                </c:pt>
                <c:pt idx="42">
                  <c:v>0.73081297737315165</c:v>
                </c:pt>
                <c:pt idx="43">
                  <c:v>0.54691302187935942</c:v>
                </c:pt>
                <c:pt idx="44">
                  <c:v>-1.2440527970519033</c:v>
                </c:pt>
                <c:pt idx="45">
                  <c:v>-0.98742162875698369</c:v>
                </c:pt>
                <c:pt idx="46">
                  <c:v>-1.7274534530757473</c:v>
                </c:pt>
                <c:pt idx="47">
                  <c:v>-0.65475301667697705</c:v>
                </c:pt>
                <c:pt idx="48">
                  <c:v>-1.0499751604610592</c:v>
                </c:pt>
                <c:pt idx="49">
                  <c:v>-0.96867675585153989</c:v>
                </c:pt>
                <c:pt idx="50">
                  <c:v>-0.55282755380739934</c:v>
                </c:pt>
                <c:pt idx="51">
                  <c:v>-1.3026368500100793</c:v>
                </c:pt>
                <c:pt idx="52">
                  <c:v>-1.5527151615347559</c:v>
                </c:pt>
                <c:pt idx="53">
                  <c:v>-1.0034960362406784</c:v>
                </c:pt>
                <c:pt idx="54">
                  <c:v>-0.82014300235081505</c:v>
                </c:pt>
                <c:pt idx="55">
                  <c:v>-1.077418760028984</c:v>
                </c:pt>
                <c:pt idx="56">
                  <c:v>-0.93114541545831409</c:v>
                </c:pt>
                <c:pt idx="57">
                  <c:v>-0.42238463878007387</c:v>
                </c:pt>
                <c:pt idx="58">
                  <c:v>0.20617166167602236</c:v>
                </c:pt>
                <c:pt idx="59">
                  <c:v>-0.25935608409789945</c:v>
                </c:pt>
                <c:pt idx="60">
                  <c:v>0.40104527782872512</c:v>
                </c:pt>
                <c:pt idx="61">
                  <c:v>0.68624719413418689</c:v>
                </c:pt>
                <c:pt idx="62">
                  <c:v>0.27325077281927168</c:v>
                </c:pt>
                <c:pt idx="63">
                  <c:v>0.10388729964016324</c:v>
                </c:pt>
                <c:pt idx="64">
                  <c:v>0.66934532573604066</c:v>
                </c:pt>
                <c:pt idx="65">
                  <c:v>-0.11005203894865345</c:v>
                </c:pt>
                <c:pt idx="66" formatCode="0.000">
                  <c:v>9.1948794722837859E-2</c:v>
                </c:pt>
                <c:pt idx="67" formatCode="0.000">
                  <c:v>2.0656854145095445E-2</c:v>
                </c:pt>
                <c:pt idx="68" formatCode="0.000">
                  <c:v>-4.698880444937964E-2</c:v>
                </c:pt>
                <c:pt idx="69" formatCode="0.000">
                  <c:v>8.9389751828954853E-2</c:v>
                </c:pt>
                <c:pt idx="70" formatCode="0.000">
                  <c:v>-0.13023566047842824</c:v>
                </c:pt>
                <c:pt idx="71" formatCode="0.000">
                  <c:v>0.44934887205654639</c:v>
                </c:pt>
                <c:pt idx="72" formatCode="0.000">
                  <c:v>0.42219301032887036</c:v>
                </c:pt>
                <c:pt idx="73" formatCode="0.000">
                  <c:v>0.68070693265304749</c:v>
                </c:pt>
                <c:pt idx="74" formatCode="0.000">
                  <c:v>0.55036566079524174</c:v>
                </c:pt>
                <c:pt idx="75" formatCode="0.000">
                  <c:v>-1.6035658666468493E-2</c:v>
                </c:pt>
              </c:numCache>
            </c:numRef>
          </c:val>
          <c:extLst>
            <c:ext xmlns:c16="http://schemas.microsoft.com/office/drawing/2014/chart" uri="{C3380CC4-5D6E-409C-BE32-E72D297353CC}">
              <c16:uniqueId val="{00000001-9573-43C0-B093-ADEE8F6FE92A}"/>
            </c:ext>
          </c:extLst>
        </c:ser>
        <c:dLbls>
          <c:showLegendKey val="0"/>
          <c:showVal val="0"/>
          <c:showCatName val="0"/>
          <c:showSerName val="0"/>
          <c:showPercent val="0"/>
          <c:showBubbleSize val="0"/>
        </c:dLbls>
        <c:gapWidth val="60"/>
        <c:overlap val="100"/>
        <c:axId val="582267440"/>
        <c:axId val="582274984"/>
      </c:barChart>
      <c:barChart>
        <c:barDir val="col"/>
        <c:grouping val="stacked"/>
        <c:varyColors val="0"/>
        <c:ser>
          <c:idx val="2"/>
          <c:order val="2"/>
          <c:tx>
            <c:v>Recession</c:v>
          </c:tx>
          <c:spPr>
            <a:solidFill>
              <a:schemeClr val="tx1">
                <a:lumMod val="95000"/>
                <a:lumOff val="5000"/>
                <a:alpha val="6000"/>
              </a:schemeClr>
            </a:solidFill>
            <a:ln>
              <a:noFill/>
            </a:ln>
            <a:effectLst/>
          </c:spPr>
          <c:invertIfNegative val="0"/>
          <c:cat>
            <c:numRef>
              <c:f>Fiscal_impact_122118!$A$2:$A$73</c:f>
              <c:numCache>
                <c:formatCode>mm/dd/yy</c:formatCode>
                <c:ptCount val="72"/>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numCache>
            </c:numRef>
          </c:cat>
          <c:val>
            <c:numRef>
              <c:f>Fiscal_impact_122118!$C$2:$C$73</c:f>
              <c:numCache>
                <c:formatCode>General</c:formatCode>
                <c:ptCount val="72"/>
                <c:pt idx="0">
                  <c:v>0</c:v>
                </c:pt>
                <c:pt idx="1">
                  <c:v>0</c:v>
                </c:pt>
                <c:pt idx="2">
                  <c:v>0</c:v>
                </c:pt>
                <c:pt idx="3">
                  <c:v>0</c:v>
                </c:pt>
                <c:pt idx="4">
                  <c:v>0</c:v>
                </c:pt>
                <c:pt idx="5">
                  <c:v>1</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c:v>
                </c:pt>
                <c:pt idx="33">
                  <c:v>1</c:v>
                </c:pt>
                <c:pt idx="34">
                  <c:v>1</c:v>
                </c:pt>
                <c:pt idx="35">
                  <c:v>1</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numCache>
            </c:numRef>
          </c:val>
          <c:extLst>
            <c:ext xmlns:c16="http://schemas.microsoft.com/office/drawing/2014/chart" uri="{C3380CC4-5D6E-409C-BE32-E72D297353CC}">
              <c16:uniqueId val="{00000002-9573-43C0-B093-ADEE8F6FE92A}"/>
            </c:ext>
          </c:extLst>
        </c:ser>
        <c:dLbls>
          <c:showLegendKey val="0"/>
          <c:showVal val="0"/>
          <c:showCatName val="0"/>
          <c:showSerName val="0"/>
          <c:showPercent val="0"/>
          <c:showBubbleSize val="0"/>
        </c:dLbls>
        <c:gapWidth val="0"/>
        <c:overlap val="100"/>
        <c:axId val="220990672"/>
        <c:axId val="220989360"/>
      </c:barChart>
      <c:lineChart>
        <c:grouping val="standard"/>
        <c:varyColors val="0"/>
        <c:ser>
          <c:idx val="0"/>
          <c:order val="0"/>
          <c:tx>
            <c:v>Four-quarter moving average</c:v>
          </c:tx>
          <c:spPr>
            <a:ln w="15875" cap="rnd">
              <a:solidFill>
                <a:schemeClr val="tx1"/>
              </a:solidFill>
              <a:round/>
            </a:ln>
            <a:effectLst/>
          </c:spPr>
          <c:marker>
            <c:symbol val="circle"/>
            <c:size val="3"/>
            <c:spPr>
              <a:solidFill>
                <a:schemeClr val="tx1"/>
              </a:solidFill>
              <a:ln w="9525">
                <a:solidFill>
                  <a:schemeClr val="tx1"/>
                </a:solidFill>
              </a:ln>
              <a:effectLst/>
            </c:spPr>
          </c:marker>
          <c:cat>
            <c:numRef>
              <c:f>Fiscal_impact_122118!$A$2:$A$77</c:f>
              <c:numCache>
                <c:formatCode>mm/dd/yy</c:formatCode>
                <c:ptCount val="7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43435</c:v>
                </c:pt>
              </c:numCache>
            </c:numRef>
          </c:cat>
          <c:val>
            <c:numRef>
              <c:f>Fiscal_impact_122118!$B$2:$B$77</c:f>
              <c:numCache>
                <c:formatCode>0.00</c:formatCode>
                <c:ptCount val="76"/>
                <c:pt idx="0">
                  <c:v>0.21347583537041376</c:v>
                </c:pt>
                <c:pt idx="1">
                  <c:v>0.30439161265589981</c:v>
                </c:pt>
                <c:pt idx="2">
                  <c:v>4.9885991867408649E-2</c:v>
                </c:pt>
                <c:pt idx="3">
                  <c:v>-8.1669690719378546E-2</c:v>
                </c:pt>
                <c:pt idx="4">
                  <c:v>0.41892017523165126</c:v>
                </c:pt>
                <c:pt idx="5">
                  <c:v>0.64214700707883798</c:v>
                </c:pt>
                <c:pt idx="6">
                  <c:v>0.96721364741043858</c:v>
                </c:pt>
                <c:pt idx="7">
                  <c:v>1.4681872843635904</c:v>
                </c:pt>
                <c:pt idx="8">
                  <c:v>1.7979779815542312</c:v>
                </c:pt>
                <c:pt idx="9">
                  <c:v>2.0184360479611985</c:v>
                </c:pt>
                <c:pt idx="10">
                  <c:v>2.2329618400239113</c:v>
                </c:pt>
                <c:pt idx="11">
                  <c:v>2.0527768246163194</c:v>
                </c:pt>
                <c:pt idx="12">
                  <c:v>1.7537740392158057</c:v>
                </c:pt>
                <c:pt idx="13">
                  <c:v>1.6440127890889309</c:v>
                </c:pt>
                <c:pt idx="14">
                  <c:v>1.4965387420676848</c:v>
                </c:pt>
                <c:pt idx="15">
                  <c:v>1.3568449824806339</c:v>
                </c:pt>
                <c:pt idx="16">
                  <c:v>1.2092981901230717</c:v>
                </c:pt>
                <c:pt idx="17">
                  <c:v>0.87873786436434087</c:v>
                </c:pt>
                <c:pt idx="18">
                  <c:v>0.61159401915637557</c:v>
                </c:pt>
                <c:pt idx="19">
                  <c:v>0.316267480058541</c:v>
                </c:pt>
                <c:pt idx="20">
                  <c:v>0.12208287482234909</c:v>
                </c:pt>
                <c:pt idx="21">
                  <c:v>-0.11903204857663965</c:v>
                </c:pt>
                <c:pt idx="22">
                  <c:v>-0.19934865550436198</c:v>
                </c:pt>
                <c:pt idx="23">
                  <c:v>-0.30842686811803527</c:v>
                </c:pt>
                <c:pt idx="24">
                  <c:v>-0.17487031176032172</c:v>
                </c:pt>
                <c:pt idx="25">
                  <c:v>-0.20468374925669916</c:v>
                </c:pt>
                <c:pt idx="26">
                  <c:v>-0.26136235383279294</c:v>
                </c:pt>
                <c:pt idx="27">
                  <c:v>-7.8649074133538152E-2</c:v>
                </c:pt>
                <c:pt idx="28">
                  <c:v>-0.22220532524409903</c:v>
                </c:pt>
                <c:pt idx="29">
                  <c:v>1.8219505811566714E-2</c:v>
                </c:pt>
                <c:pt idx="30">
                  <c:v>0.18376313994032378</c:v>
                </c:pt>
                <c:pt idx="31">
                  <c:v>0.29762755951248376</c:v>
                </c:pt>
                <c:pt idx="32">
                  <c:v>0.38559730701842715</c:v>
                </c:pt>
                <c:pt idx="33">
                  <c:v>1.0022397110040149</c:v>
                </c:pt>
                <c:pt idx="34">
                  <c:v>1.3203155516182057</c:v>
                </c:pt>
                <c:pt idx="35">
                  <c:v>1.4688414729657115</c:v>
                </c:pt>
                <c:pt idx="36">
                  <c:v>2.2580125746258224</c:v>
                </c:pt>
                <c:pt idx="37">
                  <c:v>2.238997247741124</c:v>
                </c:pt>
                <c:pt idx="38">
                  <c:v>2.5313125321901486</c:v>
                </c:pt>
                <c:pt idx="39">
                  <c:v>2.8234351226607513</c:v>
                </c:pt>
                <c:pt idx="40">
                  <c:v>2.4568246112147158</c:v>
                </c:pt>
                <c:pt idx="41">
                  <c:v>2.1834799583931788</c:v>
                </c:pt>
                <c:pt idx="42">
                  <c:v>1.6900049059014273</c:v>
                </c:pt>
                <c:pt idx="43">
                  <c:v>1.2075856577858326</c:v>
                </c:pt>
                <c:pt idx="44">
                  <c:v>0.42101546229124437</c:v>
                </c:pt>
                <c:pt idx="45">
                  <c:v>-0.23843710663909395</c:v>
                </c:pt>
                <c:pt idx="46">
                  <c:v>-0.85300371425131871</c:v>
                </c:pt>
                <c:pt idx="47">
                  <c:v>-1.1534202238904028</c:v>
                </c:pt>
                <c:pt idx="48">
                  <c:v>-1.1049008147426918</c:v>
                </c:pt>
                <c:pt idx="49">
                  <c:v>-1.1002145965163308</c:v>
                </c:pt>
                <c:pt idx="50">
                  <c:v>-0.80655812169924379</c:v>
                </c:pt>
                <c:pt idx="51">
                  <c:v>-0.96852908003251947</c:v>
                </c:pt>
                <c:pt idx="52">
                  <c:v>-1.0942140803009437</c:v>
                </c:pt>
                <c:pt idx="53">
                  <c:v>-1.1029189003982283</c:v>
                </c:pt>
                <c:pt idx="54">
                  <c:v>-1.1697477625340822</c:v>
                </c:pt>
                <c:pt idx="55">
                  <c:v>-1.1134432400388083</c:v>
                </c:pt>
                <c:pt idx="56">
                  <c:v>-0.95805080351969796</c:v>
                </c:pt>
                <c:pt idx="57">
                  <c:v>-0.81277295415454665</c:v>
                </c:pt>
                <c:pt idx="58">
                  <c:v>-0.55619428814783745</c:v>
                </c:pt>
                <c:pt idx="59">
                  <c:v>-0.35167861916506626</c:v>
                </c:pt>
                <c:pt idx="60">
                  <c:v>-1.8630945843306462E-2</c:v>
                </c:pt>
                <c:pt idx="61">
                  <c:v>0.25852701238525871</c:v>
                </c:pt>
                <c:pt idx="62">
                  <c:v>0.27529679017107106</c:v>
                </c:pt>
                <c:pt idx="63">
                  <c:v>0.36610763610558672</c:v>
                </c:pt>
                <c:pt idx="64">
                  <c:v>0.43318264808241563</c:v>
                </c:pt>
                <c:pt idx="65">
                  <c:v>0.23410783981170552</c:v>
                </c:pt>
                <c:pt idx="66" formatCode="0.000">
                  <c:v>0.18878234528759708</c:v>
                </c:pt>
                <c:pt idx="67" formatCode="0.000">
                  <c:v>0.16797473391383014</c:v>
                </c:pt>
                <c:pt idx="68" formatCode="0.000">
                  <c:v>-1.1108798632524947E-2</c:v>
                </c:pt>
                <c:pt idx="69" formatCode="0.000">
                  <c:v>3.8751649061877128E-2</c:v>
                </c:pt>
                <c:pt idx="70" formatCode="0.000">
                  <c:v>-1.6794464738439395E-2</c:v>
                </c:pt>
                <c:pt idx="71" formatCode="0.000">
                  <c:v>9.0378539739423336E-2</c:v>
                </c:pt>
                <c:pt idx="72" formatCode="0.000">
                  <c:v>0.20767399343398585</c:v>
                </c:pt>
                <c:pt idx="73" formatCode="0.000">
                  <c:v>0.35550328864000902</c:v>
                </c:pt>
                <c:pt idx="74" formatCode="0.000">
                  <c:v>0.52565361895842655</c:v>
                </c:pt>
                <c:pt idx="75" formatCode="0.000">
                  <c:v>0.40930748627767277</c:v>
                </c:pt>
              </c:numCache>
            </c:numRef>
          </c:val>
          <c:smooth val="0"/>
          <c:extLst>
            <c:ext xmlns:c16="http://schemas.microsoft.com/office/drawing/2014/chart" uri="{C3380CC4-5D6E-409C-BE32-E72D297353CC}">
              <c16:uniqueId val="{00000000-9573-43C0-B093-ADEE8F6FE92A}"/>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dateAx>
        <c:axId val="220990672"/>
        <c:scaling>
          <c:orientation val="minMax"/>
        </c:scaling>
        <c:delete val="1"/>
        <c:axPos val="b"/>
        <c:numFmt formatCode="mm/dd/yy" sourceLinked="1"/>
        <c:majorTickMark val="out"/>
        <c:minorTickMark val="none"/>
        <c:tickLblPos val="nextTo"/>
        <c:crossAx val="220989360"/>
        <c:crosses val="autoZero"/>
        <c:auto val="1"/>
        <c:lblOffset val="100"/>
        <c:baseTimeUnit val="months"/>
      </c:dateAx>
      <c:spPr>
        <a:noFill/>
        <a:ln>
          <a:noFill/>
        </a:ln>
        <a:effectLst/>
      </c:spPr>
    </c:plotArea>
    <c:legend>
      <c:legendPos val="r"/>
      <c:legendEntry>
        <c:idx val="1"/>
        <c:delete val="1"/>
      </c:legendEntry>
      <c:layout>
        <c:manualLayout>
          <c:xMode val="edge"/>
          <c:yMode val="edge"/>
          <c:x val="2.1769788919847828E-2"/>
          <c:y val="0.86814402218204401"/>
          <c:w val="0.35232824282039682"/>
          <c:h val="8.9443076386708148E-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barChart>
        <c:barDir val="col"/>
        <c:grouping val="stacked"/>
        <c:varyColors val="0"/>
        <c:ser>
          <c:idx val="0"/>
          <c:order val="0"/>
          <c:tx>
            <c:v>Federal spending on goods and services</c:v>
          </c:tx>
          <c:spPr>
            <a:solidFill>
              <a:srgbClr val="2198C7"/>
            </a:solidFill>
            <a:ln w="15875">
              <a:noFill/>
            </a:ln>
            <a:effectLst/>
          </c:spPr>
          <c:invertIfNegative val="0"/>
          <c:cat>
            <c:numRef>
              <c:f>Fiscal_impact_122118!$A$2:$A$77</c:f>
              <c:numCache>
                <c:formatCode>mm/dd/yy</c:formatCode>
                <c:ptCount val="7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43435</c:v>
                </c:pt>
              </c:numCache>
            </c:numRef>
          </c:cat>
          <c:val>
            <c:numRef>
              <c:f>Fiscal_impact_122118!$E$2:$E$77</c:f>
              <c:numCache>
                <c:formatCode>0.00</c:formatCode>
                <c:ptCount val="76"/>
                <c:pt idx="0">
                  <c:v>-0.84</c:v>
                </c:pt>
                <c:pt idx="1">
                  <c:v>0.78</c:v>
                </c:pt>
                <c:pt idx="2">
                  <c:v>-0.49</c:v>
                </c:pt>
                <c:pt idx="3">
                  <c:v>0.06</c:v>
                </c:pt>
                <c:pt idx="4">
                  <c:v>0.52</c:v>
                </c:pt>
                <c:pt idx="5">
                  <c:v>0.36</c:v>
                </c:pt>
                <c:pt idx="6">
                  <c:v>0.15</c:v>
                </c:pt>
                <c:pt idx="7">
                  <c:v>0.3</c:v>
                </c:pt>
                <c:pt idx="8">
                  <c:v>0.84</c:v>
                </c:pt>
                <c:pt idx="9">
                  <c:v>0.51</c:v>
                </c:pt>
                <c:pt idx="10">
                  <c:v>0.26</c:v>
                </c:pt>
                <c:pt idx="11">
                  <c:v>0.47</c:v>
                </c:pt>
                <c:pt idx="12">
                  <c:v>0.32</c:v>
                </c:pt>
                <c:pt idx="13">
                  <c:v>0.98</c:v>
                </c:pt>
                <c:pt idx="14">
                  <c:v>0</c:v>
                </c:pt>
                <c:pt idx="15">
                  <c:v>0.54</c:v>
                </c:pt>
                <c:pt idx="16">
                  <c:v>0.31</c:v>
                </c:pt>
                <c:pt idx="17">
                  <c:v>0.17</c:v>
                </c:pt>
                <c:pt idx="18">
                  <c:v>0.33</c:v>
                </c:pt>
                <c:pt idx="19">
                  <c:v>-0.05</c:v>
                </c:pt>
                <c:pt idx="20">
                  <c:v>0.33</c:v>
                </c:pt>
                <c:pt idx="21">
                  <c:v>-0.03</c:v>
                </c:pt>
                <c:pt idx="22">
                  <c:v>0.22</c:v>
                </c:pt>
                <c:pt idx="23">
                  <c:v>0.01</c:v>
                </c:pt>
                <c:pt idx="24">
                  <c:v>0.75</c:v>
                </c:pt>
                <c:pt idx="25">
                  <c:v>-0.2</c:v>
                </c:pt>
                <c:pt idx="26">
                  <c:v>-0.26</c:v>
                </c:pt>
                <c:pt idx="27">
                  <c:v>0.43</c:v>
                </c:pt>
                <c:pt idx="28">
                  <c:v>-0.16</c:v>
                </c:pt>
                <c:pt idx="29">
                  <c:v>0.48</c:v>
                </c:pt>
                <c:pt idx="30">
                  <c:v>0.25</c:v>
                </c:pt>
                <c:pt idx="31">
                  <c:v>0.48</c:v>
                </c:pt>
                <c:pt idx="32">
                  <c:v>0.44</c:v>
                </c:pt>
                <c:pt idx="33">
                  <c:v>0.64</c:v>
                </c:pt>
                <c:pt idx="34">
                  <c:v>0.39</c:v>
                </c:pt>
                <c:pt idx="35">
                  <c:v>0.41</c:v>
                </c:pt>
                <c:pt idx="36">
                  <c:v>0.41</c:v>
                </c:pt>
                <c:pt idx="37">
                  <c:v>0.77</c:v>
                </c:pt>
                <c:pt idx="38">
                  <c:v>0.31</c:v>
                </c:pt>
                <c:pt idx="39">
                  <c:v>0.52</c:v>
                </c:pt>
                <c:pt idx="40">
                  <c:v>0.39</c:v>
                </c:pt>
                <c:pt idx="41">
                  <c:v>0.46</c:v>
                </c:pt>
                <c:pt idx="42">
                  <c:v>-0.15</c:v>
                </c:pt>
                <c:pt idx="43">
                  <c:v>-0.05</c:v>
                </c:pt>
                <c:pt idx="44">
                  <c:v>-0.47</c:v>
                </c:pt>
                <c:pt idx="45">
                  <c:v>-0.12</c:v>
                </c:pt>
                <c:pt idx="46">
                  <c:v>-0.72</c:v>
                </c:pt>
                <c:pt idx="47">
                  <c:v>0.14000000000000001</c:v>
                </c:pt>
                <c:pt idx="48">
                  <c:v>0.01</c:v>
                </c:pt>
                <c:pt idx="49">
                  <c:v>-0.25</c:v>
                </c:pt>
                <c:pt idx="50">
                  <c:v>7.0000000000000007E-2</c:v>
                </c:pt>
                <c:pt idx="51">
                  <c:v>-0.63</c:v>
                </c:pt>
                <c:pt idx="52">
                  <c:v>-0.71</c:v>
                </c:pt>
                <c:pt idx="53">
                  <c:v>-0.24</c:v>
                </c:pt>
                <c:pt idx="54">
                  <c:v>-0.43</c:v>
                </c:pt>
                <c:pt idx="55">
                  <c:v>-0.5</c:v>
                </c:pt>
                <c:pt idx="56">
                  <c:v>0.03</c:v>
                </c:pt>
                <c:pt idx="57">
                  <c:v>-0.27</c:v>
                </c:pt>
                <c:pt idx="58">
                  <c:v>0.33</c:v>
                </c:pt>
                <c:pt idx="59">
                  <c:v>-0.42</c:v>
                </c:pt>
                <c:pt idx="60">
                  <c:v>0.15</c:v>
                </c:pt>
                <c:pt idx="61">
                  <c:v>7.0000000000000007E-2</c:v>
                </c:pt>
                <c:pt idx="62">
                  <c:v>-0.04</c:v>
                </c:pt>
                <c:pt idx="63">
                  <c:v>0.16</c:v>
                </c:pt>
                <c:pt idx="64">
                  <c:v>0.02</c:v>
                </c:pt>
                <c:pt idx="65">
                  <c:v>-0.1</c:v>
                </c:pt>
                <c:pt idx="66">
                  <c:v>0.11</c:v>
                </c:pt>
                <c:pt idx="67">
                  <c:v>0.03</c:v>
                </c:pt>
                <c:pt idx="68">
                  <c:v>0</c:v>
                </c:pt>
                <c:pt idx="69">
                  <c:v>0.16</c:v>
                </c:pt>
                <c:pt idx="70">
                  <c:v>-0.08</c:v>
                </c:pt>
                <c:pt idx="71">
                  <c:v>0.26</c:v>
                </c:pt>
                <c:pt idx="72">
                  <c:v>0.17</c:v>
                </c:pt>
                <c:pt idx="73">
                  <c:v>0.24</c:v>
                </c:pt>
                <c:pt idx="74">
                  <c:v>0.23</c:v>
                </c:pt>
                <c:pt idx="75">
                  <c:v>7.0000000000000007E-2</c:v>
                </c:pt>
              </c:numCache>
            </c:numRef>
          </c:val>
          <c:extLst>
            <c:ext xmlns:c16="http://schemas.microsoft.com/office/drawing/2014/chart" uri="{C3380CC4-5D6E-409C-BE32-E72D297353CC}">
              <c16:uniqueId val="{00000002-1BB5-4DBA-9CC5-81C750B8F7EE}"/>
            </c:ext>
          </c:extLst>
        </c:ser>
        <c:ser>
          <c:idx val="3"/>
          <c:order val="1"/>
          <c:tx>
            <c:v>State and local spending on goods and services</c:v>
          </c:tx>
          <c:spPr>
            <a:solidFill>
              <a:srgbClr val="AE68A9"/>
            </a:solidFill>
            <a:ln>
              <a:noFill/>
            </a:ln>
            <a:effectLst/>
          </c:spPr>
          <c:invertIfNegative val="0"/>
          <c:cat>
            <c:numRef>
              <c:f>Fiscal_impact_122118!$A$2:$A$77</c:f>
              <c:numCache>
                <c:formatCode>mm/dd/yy</c:formatCode>
                <c:ptCount val="7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43435</c:v>
                </c:pt>
              </c:numCache>
            </c:numRef>
          </c:cat>
          <c:val>
            <c:numRef>
              <c:f>Fiscal_impact_122118!$F$2:$F$77</c:f>
              <c:numCache>
                <c:formatCode>0.00</c:formatCode>
                <c:ptCount val="76"/>
                <c:pt idx="0">
                  <c:v>0.33</c:v>
                </c:pt>
                <c:pt idx="1">
                  <c:v>-0.06</c:v>
                </c:pt>
                <c:pt idx="2">
                  <c:v>0.18</c:v>
                </c:pt>
                <c:pt idx="3">
                  <c:v>0.38</c:v>
                </c:pt>
                <c:pt idx="4">
                  <c:v>0.57999999999999996</c:v>
                </c:pt>
                <c:pt idx="5">
                  <c:v>0.9</c:v>
                </c:pt>
                <c:pt idx="6">
                  <c:v>-0.23</c:v>
                </c:pt>
                <c:pt idx="7">
                  <c:v>0.91</c:v>
                </c:pt>
                <c:pt idx="8">
                  <c:v>0.44</c:v>
                </c:pt>
                <c:pt idx="9">
                  <c:v>0.06</c:v>
                </c:pt>
                <c:pt idx="10">
                  <c:v>0.14000000000000001</c:v>
                </c:pt>
                <c:pt idx="11">
                  <c:v>0.12</c:v>
                </c:pt>
                <c:pt idx="12">
                  <c:v>-0.22</c:v>
                </c:pt>
                <c:pt idx="13">
                  <c:v>-0.24</c:v>
                </c:pt>
                <c:pt idx="14">
                  <c:v>0.2</c:v>
                </c:pt>
                <c:pt idx="15">
                  <c:v>-0.06</c:v>
                </c:pt>
                <c:pt idx="16">
                  <c:v>0.03</c:v>
                </c:pt>
                <c:pt idx="17">
                  <c:v>0.03</c:v>
                </c:pt>
                <c:pt idx="18">
                  <c:v>-0.18</c:v>
                </c:pt>
                <c:pt idx="19">
                  <c:v>0.02</c:v>
                </c:pt>
                <c:pt idx="20">
                  <c:v>0.06</c:v>
                </c:pt>
                <c:pt idx="21">
                  <c:v>-0.01</c:v>
                </c:pt>
                <c:pt idx="22">
                  <c:v>0.03</c:v>
                </c:pt>
                <c:pt idx="23">
                  <c:v>0.05</c:v>
                </c:pt>
                <c:pt idx="24">
                  <c:v>0.21</c:v>
                </c:pt>
                <c:pt idx="25">
                  <c:v>0.18</c:v>
                </c:pt>
                <c:pt idx="26">
                  <c:v>0.15</c:v>
                </c:pt>
                <c:pt idx="27">
                  <c:v>0.21</c:v>
                </c:pt>
                <c:pt idx="28">
                  <c:v>0.28999999999999998</c:v>
                </c:pt>
                <c:pt idx="29">
                  <c:v>0.23</c:v>
                </c:pt>
                <c:pt idx="30">
                  <c:v>0.1</c:v>
                </c:pt>
                <c:pt idx="31">
                  <c:v>0.12</c:v>
                </c:pt>
                <c:pt idx="32">
                  <c:v>-0.27</c:v>
                </c:pt>
                <c:pt idx="33">
                  <c:v>0.04</c:v>
                </c:pt>
                <c:pt idx="34">
                  <c:v>0.25</c:v>
                </c:pt>
                <c:pt idx="35">
                  <c:v>0.15</c:v>
                </c:pt>
                <c:pt idx="36">
                  <c:v>0.51</c:v>
                </c:pt>
                <c:pt idx="37">
                  <c:v>0.44</c:v>
                </c:pt>
                <c:pt idx="38">
                  <c:v>-7.0000000000000007E-2</c:v>
                </c:pt>
                <c:pt idx="39">
                  <c:v>-0.35</c:v>
                </c:pt>
                <c:pt idx="40">
                  <c:v>-0.73</c:v>
                </c:pt>
                <c:pt idx="41">
                  <c:v>-0.17</c:v>
                </c:pt>
                <c:pt idx="42">
                  <c:v>-0.43</c:v>
                </c:pt>
                <c:pt idx="43">
                  <c:v>-0.47</c:v>
                </c:pt>
                <c:pt idx="44">
                  <c:v>-0.54</c:v>
                </c:pt>
                <c:pt idx="45">
                  <c:v>-0.43</c:v>
                </c:pt>
                <c:pt idx="46">
                  <c:v>-0.43</c:v>
                </c:pt>
                <c:pt idx="47">
                  <c:v>-0.18</c:v>
                </c:pt>
                <c:pt idx="48">
                  <c:v>-0.34</c:v>
                </c:pt>
                <c:pt idx="49">
                  <c:v>-0.15</c:v>
                </c:pt>
                <c:pt idx="50">
                  <c:v>-0.18</c:v>
                </c:pt>
                <c:pt idx="51">
                  <c:v>-0.13</c:v>
                </c:pt>
                <c:pt idx="52">
                  <c:v>0.03</c:v>
                </c:pt>
                <c:pt idx="53">
                  <c:v>0.11</c:v>
                </c:pt>
                <c:pt idx="54">
                  <c:v>0.03</c:v>
                </c:pt>
                <c:pt idx="55">
                  <c:v>-0.08</c:v>
                </c:pt>
                <c:pt idx="56">
                  <c:v>-0.28000000000000003</c:v>
                </c:pt>
                <c:pt idx="57">
                  <c:v>0.26</c:v>
                </c:pt>
                <c:pt idx="58">
                  <c:v>0.18</c:v>
                </c:pt>
                <c:pt idx="59">
                  <c:v>0.35</c:v>
                </c:pt>
                <c:pt idx="60">
                  <c:v>0.26</c:v>
                </c:pt>
                <c:pt idx="61">
                  <c:v>0.63</c:v>
                </c:pt>
                <c:pt idx="62">
                  <c:v>0.37</c:v>
                </c:pt>
                <c:pt idx="63">
                  <c:v>-0.03</c:v>
                </c:pt>
                <c:pt idx="64">
                  <c:v>0.57999999999999996</c:v>
                </c:pt>
                <c:pt idx="65">
                  <c:v>-0.04</c:v>
                </c:pt>
                <c:pt idx="66">
                  <c:v>7.0000000000000007E-2</c:v>
                </c:pt>
                <c:pt idx="67">
                  <c:v>0</c:v>
                </c:pt>
                <c:pt idx="68">
                  <c:v>-0.13</c:v>
                </c:pt>
                <c:pt idx="69">
                  <c:v>-0.15</c:v>
                </c:pt>
                <c:pt idx="70">
                  <c:v>-0.1</c:v>
                </c:pt>
                <c:pt idx="71">
                  <c:v>0.15</c:v>
                </c:pt>
                <c:pt idx="72">
                  <c:v>0.1</c:v>
                </c:pt>
                <c:pt idx="73">
                  <c:v>0.2</c:v>
                </c:pt>
                <c:pt idx="74">
                  <c:v>0.22</c:v>
                </c:pt>
                <c:pt idx="75">
                  <c:v>-0.14000000000000001</c:v>
                </c:pt>
              </c:numCache>
            </c:numRef>
          </c:val>
          <c:extLst>
            <c:ext xmlns:c16="http://schemas.microsoft.com/office/drawing/2014/chart" uri="{C3380CC4-5D6E-409C-BE32-E72D297353CC}">
              <c16:uniqueId val="{00000003-1BB5-4DBA-9CC5-81C750B8F7EE}"/>
            </c:ext>
          </c:extLst>
        </c:ser>
        <c:ser>
          <c:idx val="4"/>
          <c:order val="2"/>
          <c:tx>
            <c:v>Taxes and benefits programs</c:v>
          </c:tx>
          <c:spPr>
            <a:solidFill>
              <a:srgbClr val="1B9553"/>
            </a:solidFill>
            <a:ln>
              <a:noFill/>
            </a:ln>
            <a:effectLst/>
          </c:spPr>
          <c:invertIfNegative val="0"/>
          <c:cat>
            <c:numRef>
              <c:f>Fiscal_impact_122118!$A$2:$A$77</c:f>
              <c:numCache>
                <c:formatCode>mm/dd/yy</c:formatCode>
                <c:ptCount val="7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43435</c:v>
                </c:pt>
              </c:numCache>
            </c:numRef>
          </c:cat>
          <c:val>
            <c:numRef>
              <c:f>Fiscal_impact_122118!$G$2:$G$77</c:f>
              <c:numCache>
                <c:formatCode>0.00</c:formatCode>
                <c:ptCount val="76"/>
                <c:pt idx="0">
                  <c:v>-0.34848010753184733</c:v>
                </c:pt>
                <c:pt idx="1">
                  <c:v>-0.25818022026843024</c:v>
                </c:pt>
                <c:pt idx="2">
                  <c:v>-4.0943164072875245E-2</c:v>
                </c:pt>
                <c:pt idx="3">
                  <c:v>-9.075271004361285E-3</c:v>
                </c:pt>
                <c:pt idx="4">
                  <c:v>4.3879356272271651E-2</c:v>
                </c:pt>
                <c:pt idx="5">
                  <c:v>8.4727107120316461E-2</c:v>
                </c:pt>
                <c:pt idx="6">
                  <c:v>1.0293233972535272</c:v>
                </c:pt>
                <c:pt idx="7">
                  <c:v>1.2148192768082462</c:v>
                </c:pt>
                <c:pt idx="8">
                  <c:v>1.1730421450348354</c:v>
                </c:pt>
                <c:pt idx="9">
                  <c:v>1.6565593727481858</c:v>
                </c:pt>
                <c:pt idx="10">
                  <c:v>1.4074265655043776</c:v>
                </c:pt>
                <c:pt idx="11">
                  <c:v>1.1140792151778793</c:v>
                </c:pt>
                <c:pt idx="12">
                  <c:v>1.17703100343278</c:v>
                </c:pt>
                <c:pt idx="13">
                  <c:v>1.0575143722406866</c:v>
                </c:pt>
                <c:pt idx="14">
                  <c:v>1.017530377419394</c:v>
                </c:pt>
                <c:pt idx="15">
                  <c:v>0.66530417682967591</c:v>
                </c:pt>
                <c:pt idx="16">
                  <c:v>0.33684383400253082</c:v>
                </c:pt>
                <c:pt idx="17">
                  <c:v>0.26527306920576277</c:v>
                </c:pt>
                <c:pt idx="18">
                  <c:v>-1.0450034124671358E-3</c:v>
                </c:pt>
                <c:pt idx="19">
                  <c:v>-6.0019795616626697E-3</c:v>
                </c:pt>
                <c:pt idx="20">
                  <c:v>-0.49989458694223665</c:v>
                </c:pt>
                <c:pt idx="21">
                  <c:v>-0.44918662439019219</c:v>
                </c:pt>
                <c:pt idx="22">
                  <c:v>-0.42231143112335651</c:v>
                </c:pt>
                <c:pt idx="23">
                  <c:v>-0.52231483001635581</c:v>
                </c:pt>
                <c:pt idx="24">
                  <c:v>-0.5256683615113823</c:v>
                </c:pt>
                <c:pt idx="25">
                  <c:v>-0.57844037437570195</c:v>
                </c:pt>
                <c:pt idx="26">
                  <c:v>-0.28902584942773174</c:v>
                </c:pt>
                <c:pt idx="27">
                  <c:v>-0.38146171121933664</c:v>
                </c:pt>
                <c:pt idx="28">
                  <c:v>-0.26989336595362567</c:v>
                </c:pt>
                <c:pt idx="29">
                  <c:v>-0.35674105015303909</c:v>
                </c:pt>
                <c:pt idx="30">
                  <c:v>-8.6851312912703371E-2</c:v>
                </c:pt>
                <c:pt idx="31">
                  <c:v>0.11399596706930322</c:v>
                </c:pt>
                <c:pt idx="32">
                  <c:v>4.1985624070147928E-2</c:v>
                </c:pt>
                <c:pt idx="33">
                  <c:v>2.1398285657893119</c:v>
                </c:pt>
                <c:pt idx="34">
                  <c:v>0.89545204954405944</c:v>
                </c:pt>
                <c:pt idx="35">
                  <c:v>0.75809965245932676</c:v>
                </c:pt>
                <c:pt idx="36">
                  <c:v>2.4486700307105917</c:v>
                </c:pt>
                <c:pt idx="37">
                  <c:v>1.5237672582505168</c:v>
                </c:pt>
                <c:pt idx="38">
                  <c:v>2.474713187340158</c:v>
                </c:pt>
                <c:pt idx="39">
                  <c:v>2.3065900143417388</c:v>
                </c:pt>
                <c:pt idx="40">
                  <c:v>2.2322279849264492</c:v>
                </c:pt>
                <c:pt idx="41">
                  <c:v>1.3503886469643698</c:v>
                </c:pt>
                <c:pt idx="42">
                  <c:v>1.3008129773731516</c:v>
                </c:pt>
                <c:pt idx="43">
                  <c:v>1.0669130218793594</c:v>
                </c:pt>
                <c:pt idx="44">
                  <c:v>-0.23405279705190329</c:v>
                </c:pt>
                <c:pt idx="45">
                  <c:v>-0.43742162875698365</c:v>
                </c:pt>
                <c:pt idx="46">
                  <c:v>-0.56745345307574735</c:v>
                </c:pt>
                <c:pt idx="47">
                  <c:v>-0.61475301667697702</c:v>
                </c:pt>
                <c:pt idx="48">
                  <c:v>-0.70997516046105924</c:v>
                </c:pt>
                <c:pt idx="49">
                  <c:v>-0.55867675585153997</c:v>
                </c:pt>
                <c:pt idx="50">
                  <c:v>-0.43282755380739935</c:v>
                </c:pt>
                <c:pt idx="51">
                  <c:v>-0.54263685001007944</c:v>
                </c:pt>
                <c:pt idx="52">
                  <c:v>-0.87271516153475581</c:v>
                </c:pt>
                <c:pt idx="53">
                  <c:v>-0.8734960362406784</c:v>
                </c:pt>
                <c:pt idx="54">
                  <c:v>-0.42014300235081503</c:v>
                </c:pt>
                <c:pt idx="55">
                  <c:v>-0.497418760028984</c:v>
                </c:pt>
                <c:pt idx="56">
                  <c:v>-0.67114541545831408</c:v>
                </c:pt>
                <c:pt idx="57">
                  <c:v>-0.42238463878007387</c:v>
                </c:pt>
                <c:pt idx="58">
                  <c:v>-0.30382833832397765</c:v>
                </c:pt>
                <c:pt idx="59">
                  <c:v>-0.18935608409789945</c:v>
                </c:pt>
                <c:pt idx="60">
                  <c:v>1.0452778287251038E-3</c:v>
                </c:pt>
                <c:pt idx="61">
                  <c:v>-1.375280586581309E-2</c:v>
                </c:pt>
                <c:pt idx="62">
                  <c:v>-5.6749227180728307E-2</c:v>
                </c:pt>
                <c:pt idx="63">
                  <c:v>-1.6112700359836758E-2</c:v>
                </c:pt>
                <c:pt idx="64">
                  <c:v>6.93453257360407E-2</c:v>
                </c:pt>
                <c:pt idx="65">
                  <c:v>3.9947961051346542E-2</c:v>
                </c:pt>
                <c:pt idx="66">
                  <c:v>-7.8051205277162153E-2</c:v>
                </c:pt>
                <c:pt idx="67" formatCode="0.0000">
                  <c:v>-9.3431458549045523E-3</c:v>
                </c:pt>
                <c:pt idx="68" formatCode="0.0000">
                  <c:v>8.3011195550620365E-2</c:v>
                </c:pt>
                <c:pt idx="69" formatCode="0.0000">
                  <c:v>7.9389751828954858E-2</c:v>
                </c:pt>
                <c:pt idx="70" formatCode="0.0000">
                  <c:v>4.9764339521571756E-2</c:v>
                </c:pt>
                <c:pt idx="71" formatCode="0.0000">
                  <c:v>3.9348872056546427E-2</c:v>
                </c:pt>
                <c:pt idx="72" formatCode="0.0000">
                  <c:v>0.15219301032887034</c:v>
                </c:pt>
                <c:pt idx="73" formatCode="0.0000">
                  <c:v>0.2507069326530475</c:v>
                </c:pt>
                <c:pt idx="74" formatCode="0.0000">
                  <c:v>0.1103656607952417</c:v>
                </c:pt>
                <c:pt idx="75" formatCode="0.0000">
                  <c:v>5.3964341333531514E-2</c:v>
                </c:pt>
              </c:numCache>
            </c:numRef>
          </c:val>
          <c:extLst>
            <c:ext xmlns:c16="http://schemas.microsoft.com/office/drawing/2014/chart" uri="{C3380CC4-5D6E-409C-BE32-E72D297353CC}">
              <c16:uniqueId val="{00000004-1BB5-4DBA-9CC5-81C750B8F7EE}"/>
            </c:ext>
          </c:extLst>
        </c:ser>
        <c:dLbls>
          <c:showLegendKey val="0"/>
          <c:showVal val="0"/>
          <c:showCatName val="0"/>
          <c:showSerName val="0"/>
          <c:showPercent val="0"/>
          <c:showBubbleSize val="0"/>
        </c:dLbls>
        <c:gapWidth val="60"/>
        <c:overlap val="100"/>
        <c:axId val="582267440"/>
        <c:axId val="582274984"/>
      </c:barChart>
      <c:barChart>
        <c:barDir val="col"/>
        <c:grouping val="stacked"/>
        <c:varyColors val="0"/>
        <c:ser>
          <c:idx val="2"/>
          <c:order val="4"/>
          <c:tx>
            <c:v>Recession</c:v>
          </c:tx>
          <c:spPr>
            <a:solidFill>
              <a:schemeClr val="tx1">
                <a:lumMod val="95000"/>
                <a:lumOff val="5000"/>
                <a:alpha val="6000"/>
              </a:schemeClr>
            </a:solidFill>
            <a:ln>
              <a:noFill/>
            </a:ln>
            <a:effectLst/>
          </c:spPr>
          <c:invertIfNegative val="0"/>
          <c:cat>
            <c:numRef>
              <c:f>Fiscal_impact_122118!$A$2:$A$73</c:f>
              <c:numCache>
                <c:formatCode>mm/dd/yy</c:formatCode>
                <c:ptCount val="72"/>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numCache>
            </c:numRef>
          </c:cat>
          <c:val>
            <c:numRef>
              <c:f>Fiscal_impact_122118!$C$2:$C$73</c:f>
              <c:numCache>
                <c:formatCode>General</c:formatCode>
                <c:ptCount val="72"/>
                <c:pt idx="0">
                  <c:v>0</c:v>
                </c:pt>
                <c:pt idx="1">
                  <c:v>0</c:v>
                </c:pt>
                <c:pt idx="2">
                  <c:v>0</c:v>
                </c:pt>
                <c:pt idx="3">
                  <c:v>0</c:v>
                </c:pt>
                <c:pt idx="4">
                  <c:v>0</c:v>
                </c:pt>
                <c:pt idx="5">
                  <c:v>1</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c:v>
                </c:pt>
                <c:pt idx="33">
                  <c:v>1</c:v>
                </c:pt>
                <c:pt idx="34">
                  <c:v>1</c:v>
                </c:pt>
                <c:pt idx="35">
                  <c:v>1</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numCache>
            </c:numRef>
          </c:val>
          <c:extLst>
            <c:ext xmlns:c16="http://schemas.microsoft.com/office/drawing/2014/chart" uri="{C3380CC4-5D6E-409C-BE32-E72D297353CC}">
              <c16:uniqueId val="{00000001-1BB5-4DBA-9CC5-81C750B8F7EE}"/>
            </c:ext>
          </c:extLst>
        </c:ser>
        <c:dLbls>
          <c:showLegendKey val="0"/>
          <c:showVal val="0"/>
          <c:showCatName val="0"/>
          <c:showSerName val="0"/>
          <c:showPercent val="0"/>
          <c:showBubbleSize val="0"/>
        </c:dLbls>
        <c:gapWidth val="0"/>
        <c:overlap val="100"/>
        <c:axId val="220990672"/>
        <c:axId val="220989360"/>
      </c:barChart>
      <c:lineChart>
        <c:grouping val="standard"/>
        <c:varyColors val="0"/>
        <c:ser>
          <c:idx val="1"/>
          <c:order val="3"/>
          <c:tx>
            <c:v>Four-quarter moving average</c:v>
          </c:tx>
          <c:spPr>
            <a:ln w="15875" cap="rnd">
              <a:solidFill>
                <a:schemeClr val="tx1"/>
              </a:solidFill>
              <a:round/>
            </a:ln>
            <a:effectLst/>
          </c:spPr>
          <c:marker>
            <c:symbol val="circle"/>
            <c:size val="3"/>
            <c:spPr>
              <a:solidFill>
                <a:schemeClr val="tx1"/>
              </a:solidFill>
              <a:ln w="9525">
                <a:solidFill>
                  <a:schemeClr val="tx1"/>
                </a:solidFill>
              </a:ln>
              <a:effectLst/>
            </c:spPr>
          </c:marker>
          <c:cat>
            <c:numRef>
              <c:f>Fiscal_impact_122118!$A$2:$A$77</c:f>
              <c:numCache>
                <c:formatCode>mm/dd/yy</c:formatCode>
                <c:ptCount val="7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43435</c:v>
                </c:pt>
              </c:numCache>
            </c:numRef>
          </c:cat>
          <c:val>
            <c:numRef>
              <c:f>Fiscal_impact_122118!$B$2:$B$77</c:f>
              <c:numCache>
                <c:formatCode>0.00</c:formatCode>
                <c:ptCount val="76"/>
                <c:pt idx="0">
                  <c:v>0.21347583537041376</c:v>
                </c:pt>
                <c:pt idx="1">
                  <c:v>0.30439161265589981</c:v>
                </c:pt>
                <c:pt idx="2">
                  <c:v>4.9885991867408649E-2</c:v>
                </c:pt>
                <c:pt idx="3">
                  <c:v>-8.1669690719378546E-2</c:v>
                </c:pt>
                <c:pt idx="4">
                  <c:v>0.41892017523165126</c:v>
                </c:pt>
                <c:pt idx="5">
                  <c:v>0.64214700707883798</c:v>
                </c:pt>
                <c:pt idx="6">
                  <c:v>0.96721364741043858</c:v>
                </c:pt>
                <c:pt idx="7">
                  <c:v>1.4681872843635904</c:v>
                </c:pt>
                <c:pt idx="8">
                  <c:v>1.7979779815542312</c:v>
                </c:pt>
                <c:pt idx="9">
                  <c:v>2.0184360479611985</c:v>
                </c:pt>
                <c:pt idx="10">
                  <c:v>2.2329618400239113</c:v>
                </c:pt>
                <c:pt idx="11">
                  <c:v>2.0527768246163194</c:v>
                </c:pt>
                <c:pt idx="12">
                  <c:v>1.7537740392158057</c:v>
                </c:pt>
                <c:pt idx="13">
                  <c:v>1.6440127890889309</c:v>
                </c:pt>
                <c:pt idx="14">
                  <c:v>1.4965387420676848</c:v>
                </c:pt>
                <c:pt idx="15">
                  <c:v>1.3568449824806339</c:v>
                </c:pt>
                <c:pt idx="16">
                  <c:v>1.2092981901230717</c:v>
                </c:pt>
                <c:pt idx="17">
                  <c:v>0.87873786436434087</c:v>
                </c:pt>
                <c:pt idx="18">
                  <c:v>0.61159401915637557</c:v>
                </c:pt>
                <c:pt idx="19">
                  <c:v>0.316267480058541</c:v>
                </c:pt>
                <c:pt idx="20">
                  <c:v>0.12208287482234909</c:v>
                </c:pt>
                <c:pt idx="21">
                  <c:v>-0.11903204857663965</c:v>
                </c:pt>
                <c:pt idx="22">
                  <c:v>-0.19934865550436198</c:v>
                </c:pt>
                <c:pt idx="23">
                  <c:v>-0.30842686811803527</c:v>
                </c:pt>
                <c:pt idx="24">
                  <c:v>-0.17487031176032172</c:v>
                </c:pt>
                <c:pt idx="25">
                  <c:v>-0.20468374925669916</c:v>
                </c:pt>
                <c:pt idx="26">
                  <c:v>-0.26136235383279294</c:v>
                </c:pt>
                <c:pt idx="27">
                  <c:v>-7.8649074133538152E-2</c:v>
                </c:pt>
                <c:pt idx="28">
                  <c:v>-0.22220532524409903</c:v>
                </c:pt>
                <c:pt idx="29">
                  <c:v>1.8219505811566714E-2</c:v>
                </c:pt>
                <c:pt idx="30">
                  <c:v>0.18376313994032378</c:v>
                </c:pt>
                <c:pt idx="31">
                  <c:v>0.29762755951248376</c:v>
                </c:pt>
                <c:pt idx="32">
                  <c:v>0.38559730701842715</c:v>
                </c:pt>
                <c:pt idx="33">
                  <c:v>1.0022397110040149</c:v>
                </c:pt>
                <c:pt idx="34">
                  <c:v>1.3203155516182057</c:v>
                </c:pt>
                <c:pt idx="35">
                  <c:v>1.4688414729657115</c:v>
                </c:pt>
                <c:pt idx="36">
                  <c:v>2.2580125746258224</c:v>
                </c:pt>
                <c:pt idx="37">
                  <c:v>2.238997247741124</c:v>
                </c:pt>
                <c:pt idx="38">
                  <c:v>2.5313125321901486</c:v>
                </c:pt>
                <c:pt idx="39">
                  <c:v>2.8234351226607513</c:v>
                </c:pt>
                <c:pt idx="40">
                  <c:v>2.4568246112147158</c:v>
                </c:pt>
                <c:pt idx="41">
                  <c:v>2.1834799583931788</c:v>
                </c:pt>
                <c:pt idx="42">
                  <c:v>1.6900049059014273</c:v>
                </c:pt>
                <c:pt idx="43">
                  <c:v>1.2075856577858326</c:v>
                </c:pt>
                <c:pt idx="44">
                  <c:v>0.42101546229124437</c:v>
                </c:pt>
                <c:pt idx="45">
                  <c:v>-0.23843710663909395</c:v>
                </c:pt>
                <c:pt idx="46">
                  <c:v>-0.85300371425131871</c:v>
                </c:pt>
                <c:pt idx="47">
                  <c:v>-1.1534202238904028</c:v>
                </c:pt>
                <c:pt idx="48">
                  <c:v>-1.1049008147426918</c:v>
                </c:pt>
                <c:pt idx="49">
                  <c:v>-1.1002145965163308</c:v>
                </c:pt>
                <c:pt idx="50">
                  <c:v>-0.80655812169924379</c:v>
                </c:pt>
                <c:pt idx="51">
                  <c:v>-0.96852908003251947</c:v>
                </c:pt>
                <c:pt idx="52">
                  <c:v>-1.0942140803009437</c:v>
                </c:pt>
                <c:pt idx="53">
                  <c:v>-1.1029189003982283</c:v>
                </c:pt>
                <c:pt idx="54">
                  <c:v>-1.1697477625340822</c:v>
                </c:pt>
                <c:pt idx="55">
                  <c:v>-1.1134432400388083</c:v>
                </c:pt>
                <c:pt idx="56">
                  <c:v>-0.95805080351969796</c:v>
                </c:pt>
                <c:pt idx="57">
                  <c:v>-0.81277295415454665</c:v>
                </c:pt>
                <c:pt idx="58">
                  <c:v>-0.55619428814783745</c:v>
                </c:pt>
                <c:pt idx="59">
                  <c:v>-0.35167861916506626</c:v>
                </c:pt>
                <c:pt idx="60">
                  <c:v>-1.8630945843306462E-2</c:v>
                </c:pt>
                <c:pt idx="61">
                  <c:v>0.25852701238525871</c:v>
                </c:pt>
                <c:pt idx="62">
                  <c:v>0.27529679017107106</c:v>
                </c:pt>
                <c:pt idx="63">
                  <c:v>0.36610763610558672</c:v>
                </c:pt>
                <c:pt idx="64">
                  <c:v>0.43318264808241563</c:v>
                </c:pt>
                <c:pt idx="65">
                  <c:v>0.23410783981170552</c:v>
                </c:pt>
                <c:pt idx="66" formatCode="0.000">
                  <c:v>0.18878234528759708</c:v>
                </c:pt>
                <c:pt idx="67" formatCode="0.000">
                  <c:v>0.16797473391383014</c:v>
                </c:pt>
                <c:pt idx="68" formatCode="0.000">
                  <c:v>-1.1108798632524947E-2</c:v>
                </c:pt>
                <c:pt idx="69" formatCode="0.000">
                  <c:v>3.8751649061877128E-2</c:v>
                </c:pt>
                <c:pt idx="70" formatCode="0.000">
                  <c:v>-1.6794464738439395E-2</c:v>
                </c:pt>
                <c:pt idx="71" formatCode="0.000">
                  <c:v>9.0378539739423336E-2</c:v>
                </c:pt>
                <c:pt idx="72" formatCode="0.000">
                  <c:v>0.20767399343398585</c:v>
                </c:pt>
                <c:pt idx="73" formatCode="0.000">
                  <c:v>0.35550328864000902</c:v>
                </c:pt>
                <c:pt idx="74" formatCode="0.000">
                  <c:v>0.52565361895842655</c:v>
                </c:pt>
                <c:pt idx="75" formatCode="0.000">
                  <c:v>0.40930748627767277</c:v>
                </c:pt>
              </c:numCache>
            </c:numRef>
          </c:val>
          <c:smooth val="0"/>
          <c:extLst>
            <c:ext xmlns:c16="http://schemas.microsoft.com/office/drawing/2014/chart" uri="{C3380CC4-5D6E-409C-BE32-E72D297353CC}">
              <c16:uniqueId val="{00000000-1BB5-4DBA-9CC5-81C750B8F7EE}"/>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dateAx>
        <c:axId val="220990672"/>
        <c:scaling>
          <c:orientation val="minMax"/>
        </c:scaling>
        <c:delete val="1"/>
        <c:axPos val="b"/>
        <c:numFmt formatCode="mm/dd/yy" sourceLinked="1"/>
        <c:majorTickMark val="out"/>
        <c:minorTickMark val="none"/>
        <c:tickLblPos val="nextTo"/>
        <c:crossAx val="220989360"/>
        <c:crosses val="autoZero"/>
        <c:auto val="1"/>
        <c:lblOffset val="100"/>
        <c:baseTimeUnit val="months"/>
      </c:dateAx>
      <c:spPr>
        <a:noFill/>
        <a:ln>
          <a:noFill/>
        </a:ln>
        <a:effectLst/>
      </c:spPr>
    </c:plotArea>
    <c:legend>
      <c:legendPos val="r"/>
      <c:legendEntry>
        <c:idx val="3"/>
        <c:delete val="1"/>
      </c:legendEntry>
      <c:layout>
        <c:manualLayout>
          <c:xMode val="edge"/>
          <c:yMode val="edge"/>
          <c:x val="2.413905552624529E-2"/>
          <c:y val="0.85192471309183937"/>
          <c:w val="0.5068867722482947"/>
          <c:h val="0.13185604567747006"/>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Government expenditures in 2018</a:t>
            </a:r>
            <a:r>
              <a:rPr lang="en-US" baseline="0"/>
              <a:t> lower than CBO projected</a:t>
            </a:r>
          </a:p>
          <a:p>
            <a:pPr algn="l">
              <a:defRPr/>
            </a:pPr>
            <a:r>
              <a:rPr lang="en-US" sz="1000" baseline="0"/>
              <a:t>Real quarterly annualized growth rates, percentage points</a:t>
            </a:r>
            <a:endParaRPr lang="en-US" sz="1000"/>
          </a:p>
        </c:rich>
      </c:tx>
      <c:layout>
        <c:manualLayout>
          <c:xMode val="edge"/>
          <c:yMode val="edge"/>
          <c:x val="3.2677209010645351E-2"/>
          <c:y val="2.8017048484306042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Fiscal_impact_122118!$L$38</c:f>
              <c:strCache>
                <c:ptCount val="1"/>
                <c:pt idx="0">
                  <c:v>Federal (CBO projection) </c:v>
                </c:pt>
              </c:strCache>
            </c:strRef>
          </c:tx>
          <c:spPr>
            <a:ln w="28575" cap="rnd">
              <a:solidFill>
                <a:schemeClr val="accent5">
                  <a:lumMod val="75000"/>
                </a:schemeClr>
              </a:solidFill>
              <a:prstDash val="sysDot"/>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Fiscal_impact_122118!$N$38:$Q$38</c:f>
              <c:numCache>
                <c:formatCode>General</c:formatCode>
                <c:ptCount val="4"/>
                <c:pt idx="0">
                  <c:v>2.6</c:v>
                </c:pt>
                <c:pt idx="1">
                  <c:v>2.7916819457927802</c:v>
                </c:pt>
                <c:pt idx="2">
                  <c:v>4.5912696392916397</c:v>
                </c:pt>
                <c:pt idx="3">
                  <c:v>5.2649825615544801</c:v>
                </c:pt>
              </c:numCache>
            </c:numRef>
          </c:val>
          <c:smooth val="0"/>
          <c:extLst>
            <c:ext xmlns:c16="http://schemas.microsoft.com/office/drawing/2014/chart" uri="{C3380CC4-5D6E-409C-BE32-E72D297353CC}">
              <c16:uniqueId val="{00000000-38FB-498E-BDF3-F572C6F5EDD3}"/>
            </c:ext>
          </c:extLst>
        </c:ser>
        <c:ser>
          <c:idx val="1"/>
          <c:order val="1"/>
          <c:tx>
            <c:strRef>
              <c:f>Fiscal_impact_122118!$L$39</c:f>
              <c:strCache>
                <c:ptCount val="1"/>
                <c:pt idx="0">
                  <c:v>State and local (CBO projection)</c:v>
                </c:pt>
              </c:strCache>
            </c:strRef>
          </c:tx>
          <c:spPr>
            <a:ln w="28575" cap="rnd">
              <a:solidFill>
                <a:schemeClr val="accent2"/>
              </a:solidFill>
              <a:prstDash val="sysDot"/>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Fiscal_impact_122118!$N$39:$Q$39</c:f>
              <c:numCache>
                <c:formatCode>General</c:formatCode>
                <c:ptCount val="4"/>
                <c:pt idx="0">
                  <c:v>0.9</c:v>
                </c:pt>
                <c:pt idx="1">
                  <c:v>1.5184262813906499</c:v>
                </c:pt>
                <c:pt idx="2">
                  <c:v>1.7946832261800201</c:v>
                </c:pt>
                <c:pt idx="3">
                  <c:v>1.3938043453610001</c:v>
                </c:pt>
              </c:numCache>
            </c:numRef>
          </c:val>
          <c:smooth val="0"/>
          <c:extLst>
            <c:ext xmlns:c16="http://schemas.microsoft.com/office/drawing/2014/chart" uri="{C3380CC4-5D6E-409C-BE32-E72D297353CC}">
              <c16:uniqueId val="{00000001-38FB-498E-BDF3-F572C6F5EDD3}"/>
            </c:ext>
          </c:extLst>
        </c:ser>
        <c:ser>
          <c:idx val="2"/>
          <c:order val="2"/>
          <c:tx>
            <c:strRef>
              <c:f>Fiscal_impact_122118!$L$40</c:f>
              <c:strCache>
                <c:ptCount val="1"/>
                <c:pt idx="0">
                  <c:v>Federal (realized)</c:v>
                </c:pt>
              </c:strCache>
            </c:strRef>
          </c:tx>
          <c:spPr>
            <a:ln w="28575" cap="rnd">
              <a:solidFill>
                <a:schemeClr val="accent5">
                  <a:lumMod val="75000"/>
                </a:schemeClr>
              </a:solidFill>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Fiscal_impact_122118!$N$40:$Q$40</c:f>
              <c:numCache>
                <c:formatCode>General</c:formatCode>
                <c:ptCount val="4"/>
                <c:pt idx="0">
                  <c:v>2.6</c:v>
                </c:pt>
                <c:pt idx="1">
                  <c:v>3.7</c:v>
                </c:pt>
                <c:pt idx="2">
                  <c:v>3.5</c:v>
                </c:pt>
                <c:pt idx="3">
                  <c:v>1.6</c:v>
                </c:pt>
              </c:numCache>
            </c:numRef>
          </c:val>
          <c:smooth val="0"/>
          <c:extLst>
            <c:ext xmlns:c16="http://schemas.microsoft.com/office/drawing/2014/chart" uri="{C3380CC4-5D6E-409C-BE32-E72D297353CC}">
              <c16:uniqueId val="{00000002-38FB-498E-BDF3-F572C6F5EDD3}"/>
            </c:ext>
          </c:extLst>
        </c:ser>
        <c:ser>
          <c:idx val="3"/>
          <c:order val="3"/>
          <c:tx>
            <c:strRef>
              <c:f>Fiscal_impact_122118!$L$41</c:f>
              <c:strCache>
                <c:ptCount val="1"/>
                <c:pt idx="0">
                  <c:v>State and local (realized)</c:v>
                </c:pt>
              </c:strCache>
            </c:strRef>
          </c:tx>
          <c:spPr>
            <a:ln w="28575" cap="rnd">
              <a:solidFill>
                <a:srgbClr val="C00000"/>
              </a:solidFill>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Fiscal_impact_122118!$N$41:$Q$41</c:f>
              <c:numCache>
                <c:formatCode>General</c:formatCode>
                <c:ptCount val="4"/>
                <c:pt idx="0">
                  <c:v>0.9</c:v>
                </c:pt>
                <c:pt idx="1">
                  <c:v>1.8</c:v>
                </c:pt>
                <c:pt idx="2">
                  <c:v>2</c:v>
                </c:pt>
                <c:pt idx="3">
                  <c:v>-0.3</c:v>
                </c:pt>
              </c:numCache>
            </c:numRef>
          </c:val>
          <c:smooth val="0"/>
          <c:extLst>
            <c:ext xmlns:c16="http://schemas.microsoft.com/office/drawing/2014/chart" uri="{C3380CC4-5D6E-409C-BE32-E72D297353CC}">
              <c16:uniqueId val="{00000003-38FB-498E-BDF3-F572C6F5EDD3}"/>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GDP growth slightly</a:t>
            </a:r>
            <a:r>
              <a:rPr lang="en-US" baseline="0"/>
              <a:t> lower than CBO projected</a:t>
            </a:r>
          </a:p>
          <a:p>
            <a:pPr algn="l">
              <a:defRPr/>
            </a:pPr>
            <a:r>
              <a:rPr lang="en-US" sz="1000" baseline="0"/>
              <a:t>Real quarterly annualized growth rates, percentage points</a:t>
            </a:r>
            <a:endParaRPr lang="en-US" sz="1000"/>
          </a:p>
        </c:rich>
      </c:tx>
      <c:layout>
        <c:manualLayout>
          <c:xMode val="edge"/>
          <c:yMode val="edge"/>
          <c:x val="3.2677209010645351E-2"/>
          <c:y val="2.8017048484306042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Fiscal_impact_122118!$L$43</c:f>
              <c:strCache>
                <c:ptCount val="1"/>
                <c:pt idx="0">
                  <c:v>Real GDP growth (CBO projection)</c:v>
                </c:pt>
              </c:strCache>
            </c:strRef>
          </c:tx>
          <c:spPr>
            <a:ln w="28575" cap="rnd">
              <a:solidFill>
                <a:schemeClr val="accent5">
                  <a:lumMod val="75000"/>
                </a:schemeClr>
              </a:solidFill>
              <a:prstDash val="sysDot"/>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Fiscal_impact_122118!$N$43:$Q$43</c:f>
              <c:numCache>
                <c:formatCode>General</c:formatCode>
                <c:ptCount val="4"/>
                <c:pt idx="0">
                  <c:v>2.2000000000000002</c:v>
                </c:pt>
                <c:pt idx="1">
                  <c:v>4.2190000000000003</c:v>
                </c:pt>
                <c:pt idx="2">
                  <c:v>3.08</c:v>
                </c:pt>
                <c:pt idx="3">
                  <c:v>2.9910000000000001</c:v>
                </c:pt>
              </c:numCache>
            </c:numRef>
          </c:val>
          <c:smooth val="0"/>
          <c:extLst>
            <c:ext xmlns:c16="http://schemas.microsoft.com/office/drawing/2014/chart" uri="{C3380CC4-5D6E-409C-BE32-E72D297353CC}">
              <c16:uniqueId val="{00000000-DF5B-489F-8911-DC867945FE46}"/>
            </c:ext>
          </c:extLst>
        </c:ser>
        <c:ser>
          <c:idx val="1"/>
          <c:order val="1"/>
          <c:tx>
            <c:strRef>
              <c:f>Fiscal_impact_122118!$L$45</c:f>
              <c:strCache>
                <c:ptCount val="1"/>
                <c:pt idx="0">
                  <c:v>Real GDP growth (realized)</c:v>
                </c:pt>
              </c:strCache>
            </c:strRef>
          </c:tx>
          <c:spPr>
            <a:ln w="28575" cap="rnd">
              <a:solidFill>
                <a:schemeClr val="accent5">
                  <a:lumMod val="75000"/>
                </a:schemeClr>
              </a:solidFill>
              <a:prstDash val="solid"/>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Fiscal_impact_122118!$N$45:$Q$45</c:f>
              <c:numCache>
                <c:formatCode>General</c:formatCode>
                <c:ptCount val="4"/>
                <c:pt idx="0">
                  <c:v>2.2000000000000002</c:v>
                </c:pt>
                <c:pt idx="1">
                  <c:v>4.2</c:v>
                </c:pt>
                <c:pt idx="2">
                  <c:v>3.4</c:v>
                </c:pt>
                <c:pt idx="3">
                  <c:v>2.6</c:v>
                </c:pt>
              </c:numCache>
            </c:numRef>
          </c:val>
          <c:smooth val="0"/>
          <c:extLst>
            <c:ext xmlns:c16="http://schemas.microsoft.com/office/drawing/2014/chart" uri="{C3380CC4-5D6E-409C-BE32-E72D297353CC}">
              <c16:uniqueId val="{00000001-DF5B-489F-8911-DC867945FE46}"/>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Federal FI slightly</a:t>
            </a:r>
            <a:r>
              <a:rPr lang="en-US" baseline="0"/>
              <a:t> lower than under CBO projection</a:t>
            </a:r>
          </a:p>
          <a:p>
            <a:pPr algn="l">
              <a:defRPr/>
            </a:pPr>
            <a:r>
              <a:rPr lang="en-US" sz="1000" baseline="0"/>
              <a:t>Real quarterly annualized growth rates, percentage points</a:t>
            </a:r>
            <a:endParaRPr lang="en-US" sz="1000"/>
          </a:p>
        </c:rich>
      </c:tx>
      <c:layout>
        <c:manualLayout>
          <c:xMode val="edge"/>
          <c:yMode val="edge"/>
          <c:x val="3.2677209010645351E-2"/>
          <c:y val="2.8017048484306042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Fiscal_impact_122118!$L$57</c:f>
              <c:strCache>
                <c:ptCount val="1"/>
                <c:pt idx="0">
                  <c:v>Federal FI (projection)</c:v>
                </c:pt>
              </c:strCache>
            </c:strRef>
          </c:tx>
          <c:spPr>
            <a:ln w="28575" cap="rnd">
              <a:solidFill>
                <a:schemeClr val="accent5">
                  <a:lumMod val="75000"/>
                </a:schemeClr>
              </a:solidFill>
              <a:prstDash val="sysDot"/>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Fiscal_impact_122118!$N$57:$Q$57</c:f>
              <c:numCache>
                <c:formatCode>General</c:formatCode>
                <c:ptCount val="4"/>
                <c:pt idx="0" formatCode="0.00">
                  <c:v>0.17</c:v>
                </c:pt>
                <c:pt idx="1">
                  <c:v>0.180049104150349</c:v>
                </c:pt>
                <c:pt idx="2">
                  <c:v>0.29734974460390801</c:v>
                </c:pt>
                <c:pt idx="3">
                  <c:v>0.34297649790301299</c:v>
                </c:pt>
              </c:numCache>
            </c:numRef>
          </c:val>
          <c:smooth val="0"/>
          <c:extLst>
            <c:ext xmlns:c16="http://schemas.microsoft.com/office/drawing/2014/chart" uri="{C3380CC4-5D6E-409C-BE32-E72D297353CC}">
              <c16:uniqueId val="{00000000-49F7-413D-989D-640F29DE6053}"/>
            </c:ext>
          </c:extLst>
        </c:ser>
        <c:ser>
          <c:idx val="1"/>
          <c:order val="1"/>
          <c:tx>
            <c:strRef>
              <c:f>Fiscal_impact_122118!$L$58</c:f>
              <c:strCache>
                <c:ptCount val="1"/>
                <c:pt idx="0">
                  <c:v>Federal FI (realized)</c:v>
                </c:pt>
              </c:strCache>
            </c:strRef>
          </c:tx>
          <c:spPr>
            <a:ln w="28575" cap="rnd">
              <a:solidFill>
                <a:schemeClr val="accent5">
                  <a:lumMod val="75000"/>
                </a:schemeClr>
              </a:solidFill>
              <a:prstDash val="solid"/>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Fiscal_impact_122118!$N$58:$Q$58</c:f>
              <c:numCache>
                <c:formatCode>0.00</c:formatCode>
                <c:ptCount val="4"/>
                <c:pt idx="0">
                  <c:v>0.17</c:v>
                </c:pt>
                <c:pt idx="1">
                  <c:v>0.24</c:v>
                </c:pt>
                <c:pt idx="2">
                  <c:v>0.23</c:v>
                </c:pt>
                <c:pt idx="3">
                  <c:v>0.1</c:v>
                </c:pt>
              </c:numCache>
            </c:numRef>
          </c:val>
          <c:smooth val="0"/>
          <c:extLst>
            <c:ext xmlns:c16="http://schemas.microsoft.com/office/drawing/2014/chart" uri="{C3380CC4-5D6E-409C-BE32-E72D297353CC}">
              <c16:uniqueId val="{00000001-49F7-413D-989D-640F29DE6053}"/>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466725</xdr:colOff>
          <xdr:row>22</xdr:row>
          <xdr:rowOff>66675</xdr:rowOff>
        </xdr:from>
        <xdr:to>
          <xdr:col>2</xdr:col>
          <xdr:colOff>876300</xdr:colOff>
          <xdr:row>26</xdr:row>
          <xdr:rowOff>76200</xdr:rowOff>
        </xdr:to>
        <xdr:sp macro="" textlink="">
          <xdr:nvSpPr>
            <xdr:cNvPr id="4097" name="Button 1" hidden="1">
              <a:extLst>
                <a:ext uri="{63B3BB69-23CF-44E3-9099-C40C66FF867C}">
                  <a14:compatExt spid="_x0000_s4097"/>
                </a:ext>
                <a:ext uri="{FF2B5EF4-FFF2-40B4-BE49-F238E27FC236}">
                  <a16:creationId xmlns:a16="http://schemas.microsoft.com/office/drawing/2014/main" id="{00000000-0008-0000-0000-00000110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500" b="0" i="0" u="none" strike="noStrike" baseline="0">
                  <a:solidFill>
                    <a:srgbClr val="000000"/>
                  </a:solidFill>
                  <a:latin typeface="Helvetica"/>
                  <a:cs typeface="Helvetica"/>
                </a:rPr>
                <a:t>Make Fiscal Impact PDF</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119</xdr:col>
      <xdr:colOff>0</xdr:colOff>
      <xdr:row>112</xdr:row>
      <xdr:rowOff>0</xdr:rowOff>
    </xdr:from>
    <xdr:to>
      <xdr:col>125</xdr:col>
      <xdr:colOff>280148</xdr:colOff>
      <xdr:row>135</xdr:row>
      <xdr:rowOff>54909</xdr:rowOff>
    </xdr:to>
    <xdr:graphicFrame macro="">
      <xdr:nvGraphicFramePr>
        <xdr:cNvPr id="5" name="Chart 4">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263338</xdr:colOff>
      <xdr:row>82</xdr:row>
      <xdr:rowOff>141192</xdr:rowOff>
    </xdr:from>
    <xdr:to>
      <xdr:col>1</xdr:col>
      <xdr:colOff>2588558</xdr:colOff>
      <xdr:row>104</xdr:row>
      <xdr:rowOff>112057</xdr:rowOff>
    </xdr:to>
    <xdr:graphicFrame macro="">
      <xdr:nvGraphicFramePr>
        <xdr:cNvPr id="8" name="Chart 7">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107</xdr:row>
      <xdr:rowOff>0</xdr:rowOff>
    </xdr:from>
    <xdr:to>
      <xdr:col>1</xdr:col>
      <xdr:colOff>2208961</xdr:colOff>
      <xdr:row>130</xdr:row>
      <xdr:rowOff>54909</xdr:rowOff>
    </xdr:to>
    <xdr:graphicFrame macro="">
      <xdr:nvGraphicFramePr>
        <xdr:cNvPr id="6" name="Chart 5">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3216087</xdr:colOff>
      <xdr:row>83</xdr:row>
      <xdr:rowOff>0</xdr:rowOff>
    </xdr:from>
    <xdr:to>
      <xdr:col>9</xdr:col>
      <xdr:colOff>168087</xdr:colOff>
      <xdr:row>109</xdr:row>
      <xdr:rowOff>156882</xdr:rowOff>
    </xdr:to>
    <xdr:graphicFrame macro="">
      <xdr:nvGraphicFramePr>
        <xdr:cNvPr id="7" name="Chart 6">
          <a:extLst>
            <a:ext uri="{FF2B5EF4-FFF2-40B4-BE49-F238E27FC236}">
              <a16:creationId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111672</xdr:colOff>
      <xdr:row>0</xdr:row>
      <xdr:rowOff>131380</xdr:rowOff>
    </xdr:from>
    <xdr:to>
      <xdr:col>8</xdr:col>
      <xdr:colOff>518948</xdr:colOff>
      <xdr:row>20</xdr:row>
      <xdr:rowOff>157655</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105103</xdr:colOff>
      <xdr:row>21</xdr:row>
      <xdr:rowOff>32846</xdr:rowOff>
    </xdr:from>
    <xdr:to>
      <xdr:col>8</xdr:col>
      <xdr:colOff>512380</xdr:colOff>
      <xdr:row>41</xdr:row>
      <xdr:rowOff>124810</xdr:rowOff>
    </xdr:to>
    <xdr:graphicFrame macro="">
      <xdr:nvGraphicFramePr>
        <xdr:cNvPr id="8" name="Chart 7">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Total</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recessions.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a:extLst xmlns:a="http://schemas.openxmlformats.org/drawingml/2006/main">
            <a:ext uri="{FF2B5EF4-FFF2-40B4-BE49-F238E27FC236}">
              <a16:creationId xmlns:a16="http://schemas.microsoft.com/office/drawing/2014/main" id="{381B5B23-7CBA-4141-B8D0-457F6BFF1E65}"/>
            </a:ext>
          </a:extLst>
        </cdr:cNvPr>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a:extLst xmlns:a="http://schemas.openxmlformats.org/drawingml/2006/main">
            <a:ext uri="{FF2B5EF4-FFF2-40B4-BE49-F238E27FC236}">
              <a16:creationId xmlns:a16="http://schemas.microsoft.com/office/drawing/2014/main" id="{5B89895B-D45C-4B5C-B449-5B2136217DE6}"/>
            </a:ext>
          </a:extLst>
        </cdr:cNvPr>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Components</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recessions.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a:extLst xmlns:a="http://schemas.openxmlformats.org/drawingml/2006/main">
            <a:ext uri="{FF2B5EF4-FFF2-40B4-BE49-F238E27FC236}">
              <a16:creationId xmlns:a16="http://schemas.microsoft.com/office/drawing/2014/main" id="{88F5B3E0-ECD1-49AA-A8CA-C13732B4376A}"/>
            </a:ext>
          </a:extLst>
        </cdr:cNvPr>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a:extLst xmlns:a="http://schemas.openxmlformats.org/drawingml/2006/main">
            <a:ext uri="{FF2B5EF4-FFF2-40B4-BE49-F238E27FC236}">
              <a16:creationId xmlns:a16="http://schemas.microsoft.com/office/drawing/2014/main" id="{F7EA0558-13C8-44E5-92A8-E479C1F02A76}"/>
            </a:ext>
          </a:extLst>
        </cdr:cNvPr>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18</xdr:col>
      <xdr:colOff>521804</xdr:colOff>
      <xdr:row>35</xdr:row>
      <xdr:rowOff>81995</xdr:rowOff>
    </xdr:from>
    <xdr:to>
      <xdr:col>26</xdr:col>
      <xdr:colOff>389282</xdr:colOff>
      <xdr:row>51</xdr:row>
      <xdr:rowOff>107674</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596347</xdr:colOff>
      <xdr:row>66</xdr:row>
      <xdr:rowOff>182218</xdr:rowOff>
    </xdr:from>
    <xdr:to>
      <xdr:col>15</xdr:col>
      <xdr:colOff>132521</xdr:colOff>
      <xdr:row>83</xdr:row>
      <xdr:rowOff>17397</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505240</xdr:colOff>
      <xdr:row>52</xdr:row>
      <xdr:rowOff>49697</xdr:rowOff>
    </xdr:from>
    <xdr:to>
      <xdr:col>26</xdr:col>
      <xdr:colOff>372719</xdr:colOff>
      <xdr:row>68</xdr:row>
      <xdr:rowOff>75376</xdr:rowOff>
    </xdr:to>
    <xdr:graphicFrame macro="">
      <xdr:nvGraphicFramePr>
        <xdr:cNvPr id="4" name="Chart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380999</xdr:colOff>
      <xdr:row>83</xdr:row>
      <xdr:rowOff>173935</xdr:rowOff>
    </xdr:from>
    <xdr:to>
      <xdr:col>22</xdr:col>
      <xdr:colOff>8282</xdr:colOff>
      <xdr:row>100</xdr:row>
      <xdr:rowOff>9114</xdr:rowOff>
    </xdr:to>
    <xdr:graphicFrame macro="">
      <xdr:nvGraphicFramePr>
        <xdr:cNvPr id="6" name="Chart 5">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0</xdr:colOff>
      <xdr:row>80</xdr:row>
      <xdr:rowOff>0</xdr:rowOff>
    </xdr:from>
    <xdr:to>
      <xdr:col>15</xdr:col>
      <xdr:colOff>149088</xdr:colOff>
      <xdr:row>96</xdr:row>
      <xdr:rowOff>25679</xdr:rowOff>
    </xdr:to>
    <xdr:graphicFrame macro="">
      <xdr:nvGraphicFramePr>
        <xdr:cNvPr id="7" name="Chart 6">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165652</xdr:colOff>
      <xdr:row>66</xdr:row>
      <xdr:rowOff>182217</xdr:rowOff>
    </xdr:from>
    <xdr:to>
      <xdr:col>21</xdr:col>
      <xdr:colOff>405848</xdr:colOff>
      <xdr:row>83</xdr:row>
      <xdr:rowOff>17396</xdr:rowOff>
    </xdr:to>
    <xdr:graphicFrame macro="">
      <xdr:nvGraphicFramePr>
        <xdr:cNvPr id="8" name="Chart 7">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347869</xdr:colOff>
      <xdr:row>64</xdr:row>
      <xdr:rowOff>91108</xdr:rowOff>
    </xdr:from>
    <xdr:to>
      <xdr:col>14</xdr:col>
      <xdr:colOff>728869</xdr:colOff>
      <xdr:row>80</xdr:row>
      <xdr:rowOff>116787</xdr:rowOff>
    </xdr:to>
    <xdr:graphicFrame macro="">
      <xdr:nvGraphicFramePr>
        <xdr:cNvPr id="9" name="Chart 8">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YCTLG@USNA" TargetMode="External"/><Relationship Id="rId13" Type="http://schemas.openxmlformats.org/officeDocument/2006/relationships/hyperlink" Target="mailto:DC@USNA/100" TargetMode="External"/><Relationship Id="rId18" Type="http://schemas.openxmlformats.org/officeDocument/2006/relationships/drawing" Target="../drawings/drawing1.xml"/><Relationship Id="rId3" Type="http://schemas.openxmlformats.org/officeDocument/2006/relationships/hyperlink" Target="mailto:YPTMD@USNA" TargetMode="External"/><Relationship Id="rId7" Type="http://schemas.openxmlformats.org/officeDocument/2006/relationships/hyperlink" Target="mailto:YTPI@USNA" TargetMode="External"/><Relationship Id="rId12" Type="http://schemas.openxmlformats.org/officeDocument/2006/relationships/hyperlink" Target="mailto:CH@USECON" TargetMode="External"/><Relationship Id="rId17" Type="http://schemas.openxmlformats.org/officeDocument/2006/relationships/printerSettings" Target="../printerSettings/printerSettings1.bin"/><Relationship Id="rId2" Type="http://schemas.openxmlformats.org/officeDocument/2006/relationships/hyperlink" Target="mailto:GTFP@USNA" TargetMode="External"/><Relationship Id="rId16" Type="http://schemas.openxmlformats.org/officeDocument/2006/relationships/hyperlink" Target="mailto:GFRCF@USNA" TargetMode="External"/><Relationship Id="rId20" Type="http://schemas.openxmlformats.org/officeDocument/2006/relationships/ctrlProp" Target="../ctrlProps/ctrlProp1.xml"/><Relationship Id="rId1" Type="http://schemas.openxmlformats.org/officeDocument/2006/relationships/hyperlink" Target="mailto:PTGH@USECON" TargetMode="External"/><Relationship Id="rId6" Type="http://schemas.openxmlformats.org/officeDocument/2006/relationships/hyperlink" Target="mailto:YPTX@USNA" TargetMode="External"/><Relationship Id="rId11" Type="http://schemas.openxmlformats.org/officeDocument/2006/relationships/hyperlink" Target="mailto:C@USECON" TargetMode="External"/><Relationship Id="rId5" Type="http://schemas.openxmlformats.org/officeDocument/2006/relationships/hyperlink" Target="mailto:GRCSI@USNA" TargetMode="External"/><Relationship Id="rId15" Type="http://schemas.openxmlformats.org/officeDocument/2006/relationships/hyperlink" Target="mailto:G@USNA" TargetMode="External"/><Relationship Id="rId10" Type="http://schemas.openxmlformats.org/officeDocument/2006/relationships/hyperlink" Target="mailto:GDP@USECON" TargetMode="External"/><Relationship Id="rId19" Type="http://schemas.openxmlformats.org/officeDocument/2006/relationships/vmlDrawing" Target="../drawings/vmlDrawing1.vml"/><Relationship Id="rId4" Type="http://schemas.openxmlformats.org/officeDocument/2006/relationships/hyperlink" Target="mailto:YPTMR@USNA" TargetMode="External"/><Relationship Id="rId9" Type="http://schemas.openxmlformats.org/officeDocument/2006/relationships/hyperlink" Target="mailto:GDPH@USECON" TargetMode="External"/><Relationship Id="rId14" Type="http://schemas.openxmlformats.org/officeDocument/2006/relationships/hyperlink" Target="mailto:GDPPOTHQ@USECO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YTPI@USNA" TargetMode="External"/><Relationship Id="rId13" Type="http://schemas.openxmlformats.org/officeDocument/2006/relationships/hyperlink" Target="mailto:GRCSI@USNA" TargetMode="External"/><Relationship Id="rId18" Type="http://schemas.openxmlformats.org/officeDocument/2006/relationships/hyperlink" Target="mailto:PTGFH@USECON" TargetMode="External"/><Relationship Id="rId3" Type="http://schemas.openxmlformats.org/officeDocument/2006/relationships/hyperlink" Target="mailto:CH@USECON" TargetMode="External"/><Relationship Id="rId7" Type="http://schemas.openxmlformats.org/officeDocument/2006/relationships/hyperlink" Target="mailto:YCTLG@USNA" TargetMode="External"/><Relationship Id="rId12" Type="http://schemas.openxmlformats.org/officeDocument/2006/relationships/hyperlink" Target="mailto:PTGH@USECON" TargetMode="External"/><Relationship Id="rId17" Type="http://schemas.openxmlformats.org/officeDocument/2006/relationships/hyperlink" Target="mailto:RecessQ2@USECON" TargetMode="External"/><Relationship Id="rId2" Type="http://schemas.openxmlformats.org/officeDocument/2006/relationships/hyperlink" Target="mailto:DC@USNA/100" TargetMode="External"/><Relationship Id="rId16" Type="http://schemas.openxmlformats.org/officeDocument/2006/relationships/hyperlink" Target="mailto:GFRCF@USNA" TargetMode="External"/><Relationship Id="rId20" Type="http://schemas.openxmlformats.org/officeDocument/2006/relationships/printerSettings" Target="../printerSettings/printerSettings2.bin"/><Relationship Id="rId1" Type="http://schemas.openxmlformats.org/officeDocument/2006/relationships/hyperlink" Target="mailto:PTGSH@USECON" TargetMode="External"/><Relationship Id="rId6" Type="http://schemas.openxmlformats.org/officeDocument/2006/relationships/hyperlink" Target="mailto:GDPH@USECON" TargetMode="External"/><Relationship Id="rId11" Type="http://schemas.openxmlformats.org/officeDocument/2006/relationships/hyperlink" Target="mailto:GTFP@USNA" TargetMode="External"/><Relationship Id="rId5" Type="http://schemas.openxmlformats.org/officeDocument/2006/relationships/hyperlink" Target="mailto:GDP@USECON" TargetMode="External"/><Relationship Id="rId15" Type="http://schemas.openxmlformats.org/officeDocument/2006/relationships/hyperlink" Target="mailto:G@USNA" TargetMode="External"/><Relationship Id="rId10" Type="http://schemas.openxmlformats.org/officeDocument/2006/relationships/hyperlink" Target="mailto:YPTMD@USNA" TargetMode="External"/><Relationship Id="rId19" Type="http://schemas.openxmlformats.org/officeDocument/2006/relationships/hyperlink" Target="mailto:PTGSH@USECON" TargetMode="External"/><Relationship Id="rId4" Type="http://schemas.openxmlformats.org/officeDocument/2006/relationships/hyperlink" Target="mailto:C@USECON" TargetMode="External"/><Relationship Id="rId9" Type="http://schemas.openxmlformats.org/officeDocument/2006/relationships/hyperlink" Target="mailto:YPTMR@USNA" TargetMode="External"/><Relationship Id="rId14" Type="http://schemas.openxmlformats.org/officeDocument/2006/relationships/hyperlink" Target="mailto:GDPPOTHQ@USECON"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brookings.edu/interactives/hutchins-center-fiscal-impact-measure/" TargetMode="External"/><Relationship Id="rId1" Type="http://schemas.openxmlformats.org/officeDocument/2006/relationships/hyperlink" Target="https://www.brookings.edu/research/the-hutchins-centers-fiscal-impact-measure/" TargetMode="Externa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E18"/>
  <sheetViews>
    <sheetView zoomScale="85" zoomScaleNormal="85" workbookViewId="0">
      <selection activeCell="A11" sqref="A11:C11"/>
    </sheetView>
  </sheetViews>
  <sheetFormatPr defaultRowHeight="15" x14ac:dyDescent="0.25"/>
  <cols>
    <col min="1" max="1" width="26.140625" bestFit="1" customWidth="1"/>
    <col min="2" max="2" width="43.42578125" bestFit="1" customWidth="1"/>
    <col min="3" max="3" width="17.85546875" bestFit="1" customWidth="1"/>
    <col min="4" max="4" width="15" bestFit="1" customWidth="1"/>
    <col min="5" max="5" width="30.85546875" bestFit="1" customWidth="1"/>
  </cols>
  <sheetData>
    <row r="2" spans="1:5" s="3" customFormat="1" x14ac:dyDescent="0.25">
      <c r="A2" s="3" t="s">
        <v>25</v>
      </c>
      <c r="B2" s="3" t="s">
        <v>0</v>
      </c>
      <c r="C2" s="3" t="s">
        <v>2</v>
      </c>
      <c r="D2" s="3" t="s">
        <v>4</v>
      </c>
      <c r="E2" s="3" t="s">
        <v>5</v>
      </c>
    </row>
    <row r="3" spans="1:5" ht="45" x14ac:dyDescent="0.25">
      <c r="A3" t="s">
        <v>29</v>
      </c>
      <c r="B3" s="1" t="s">
        <v>1</v>
      </c>
      <c r="C3" t="s">
        <v>3</v>
      </c>
      <c r="D3" s="2" t="s">
        <v>7</v>
      </c>
      <c r="E3" t="s">
        <v>6</v>
      </c>
    </row>
    <row r="4" spans="1:5" x14ac:dyDescent="0.25">
      <c r="A4" t="s">
        <v>27</v>
      </c>
      <c r="B4" t="s">
        <v>13</v>
      </c>
      <c r="C4" t="s">
        <v>16</v>
      </c>
      <c r="D4" s="2" t="s">
        <v>21</v>
      </c>
      <c r="E4" t="s">
        <v>23</v>
      </c>
    </row>
    <row r="5" spans="1:5" x14ac:dyDescent="0.25">
      <c r="A5" t="s">
        <v>27</v>
      </c>
      <c r="B5" t="s">
        <v>14</v>
      </c>
      <c r="C5" t="s">
        <v>17</v>
      </c>
      <c r="D5" s="2" t="s">
        <v>20</v>
      </c>
      <c r="E5" t="s">
        <v>22</v>
      </c>
    </row>
    <row r="6" spans="1:5" x14ac:dyDescent="0.25">
      <c r="A6" t="s">
        <v>26</v>
      </c>
      <c r="B6" t="s">
        <v>18</v>
      </c>
      <c r="C6" t="s">
        <v>15</v>
      </c>
      <c r="D6" s="2" t="s">
        <v>19</v>
      </c>
      <c r="E6" t="s">
        <v>24</v>
      </c>
    </row>
    <row r="7" spans="1:5" x14ac:dyDescent="0.25">
      <c r="A7" t="s">
        <v>28</v>
      </c>
      <c r="B7" t="s">
        <v>35</v>
      </c>
      <c r="C7" t="s">
        <v>33</v>
      </c>
      <c r="D7" s="2" t="s">
        <v>43</v>
      </c>
      <c r="E7" t="s">
        <v>38</v>
      </c>
    </row>
    <row r="8" spans="1:5" x14ac:dyDescent="0.25">
      <c r="A8" t="s">
        <v>28</v>
      </c>
      <c r="B8" t="s">
        <v>36</v>
      </c>
      <c r="C8" t="s">
        <v>32</v>
      </c>
      <c r="D8" s="2" t="s">
        <v>44</v>
      </c>
      <c r="E8" t="s">
        <v>39</v>
      </c>
    </row>
    <row r="9" spans="1:5" x14ac:dyDescent="0.25">
      <c r="A9" t="s">
        <v>28</v>
      </c>
      <c r="B9" t="s">
        <v>37</v>
      </c>
      <c r="C9" t="s">
        <v>31</v>
      </c>
      <c r="D9" s="2" t="s">
        <v>45</v>
      </c>
      <c r="E9" t="s">
        <v>40</v>
      </c>
    </row>
    <row r="10" spans="1:5" x14ac:dyDescent="0.25">
      <c r="A10" t="s">
        <v>124</v>
      </c>
      <c r="B10" t="s">
        <v>42</v>
      </c>
      <c r="C10" t="s">
        <v>34</v>
      </c>
      <c r="D10" s="2" t="s">
        <v>46</v>
      </c>
      <c r="E10" t="s">
        <v>41</v>
      </c>
    </row>
    <row r="11" spans="1:5" x14ac:dyDescent="0.25">
      <c r="A11" t="s">
        <v>125</v>
      </c>
      <c r="B11" t="s">
        <v>126</v>
      </c>
      <c r="C11" t="s">
        <v>127</v>
      </c>
      <c r="D11" s="2" t="s">
        <v>128</v>
      </c>
      <c r="E11" t="s">
        <v>129</v>
      </c>
    </row>
    <row r="12" spans="1:5" x14ac:dyDescent="0.25">
      <c r="A12" t="s">
        <v>30</v>
      </c>
      <c r="B12" t="s">
        <v>8</v>
      </c>
      <c r="D12" s="2" t="s">
        <v>47</v>
      </c>
      <c r="E12" t="s">
        <v>48</v>
      </c>
    </row>
    <row r="13" spans="1:5" x14ac:dyDescent="0.25">
      <c r="A13" t="s">
        <v>30</v>
      </c>
      <c r="B13" t="s">
        <v>9</v>
      </c>
      <c r="D13" s="2" t="s">
        <v>54</v>
      </c>
      <c r="E13" t="s">
        <v>51</v>
      </c>
    </row>
    <row r="14" spans="1:5" x14ac:dyDescent="0.25">
      <c r="A14" t="s">
        <v>30</v>
      </c>
      <c r="B14" t="s">
        <v>10</v>
      </c>
      <c r="D14" s="2" t="s">
        <v>53</v>
      </c>
      <c r="E14" t="s">
        <v>52</v>
      </c>
    </row>
    <row r="15" spans="1:5" x14ac:dyDescent="0.25">
      <c r="A15" t="s">
        <v>30</v>
      </c>
      <c r="B15" t="s">
        <v>11</v>
      </c>
      <c r="D15" s="2" t="s">
        <v>55</v>
      </c>
      <c r="E15" t="s">
        <v>56</v>
      </c>
    </row>
    <row r="16" spans="1:5" x14ac:dyDescent="0.25">
      <c r="A16" t="s">
        <v>30</v>
      </c>
      <c r="B16" t="s">
        <v>12</v>
      </c>
      <c r="D16" s="2" t="s">
        <v>49</v>
      </c>
      <c r="E16" t="s">
        <v>50</v>
      </c>
    </row>
    <row r="17" spans="1:5" x14ac:dyDescent="0.25">
      <c r="A17" t="s">
        <v>30</v>
      </c>
      <c r="B17" t="s">
        <v>98</v>
      </c>
      <c r="D17" s="2" t="s">
        <v>99</v>
      </c>
      <c r="E17" t="s">
        <v>103</v>
      </c>
    </row>
    <row r="18" spans="1:5" x14ac:dyDescent="0.25">
      <c r="A18" t="s">
        <v>30</v>
      </c>
      <c r="B18" s="13" t="s">
        <v>101</v>
      </c>
      <c r="C18" t="s">
        <v>106</v>
      </c>
      <c r="D18" s="2" t="s">
        <v>105</v>
      </c>
      <c r="E18" t="s">
        <v>102</v>
      </c>
    </row>
  </sheetData>
  <hyperlinks>
    <hyperlink ref="D3" r:id="rId1" xr:uid="{00000000-0004-0000-0000-000000000000}"/>
    <hyperlink ref="D6" r:id="rId2" xr:uid="{00000000-0004-0000-0000-000001000000}"/>
    <hyperlink ref="D5" r:id="rId3" xr:uid="{00000000-0004-0000-0000-000002000000}"/>
    <hyperlink ref="D4" r:id="rId4" xr:uid="{00000000-0004-0000-0000-000003000000}"/>
    <hyperlink ref="D7" r:id="rId5" xr:uid="{00000000-0004-0000-0000-000004000000}"/>
    <hyperlink ref="D8" r:id="rId6" xr:uid="{00000000-0004-0000-0000-000005000000}"/>
    <hyperlink ref="D9" r:id="rId7" xr:uid="{00000000-0004-0000-0000-000006000000}"/>
    <hyperlink ref="D10" r:id="rId8" xr:uid="{00000000-0004-0000-0000-000007000000}"/>
    <hyperlink ref="D12" r:id="rId9" xr:uid="{00000000-0004-0000-0000-000008000000}"/>
    <hyperlink ref="D16" r:id="rId10" xr:uid="{00000000-0004-0000-0000-000009000000}"/>
    <hyperlink ref="D14" r:id="rId11" xr:uid="{00000000-0004-0000-0000-00000A000000}"/>
    <hyperlink ref="D13" r:id="rId12" xr:uid="{00000000-0004-0000-0000-00000B000000}"/>
    <hyperlink ref="D15" r:id="rId13" xr:uid="{00000000-0004-0000-0000-00000C000000}"/>
    <hyperlink ref="D17" r:id="rId14" xr:uid="{00000000-0004-0000-0000-00000D000000}"/>
    <hyperlink ref="D18" r:id="rId15" xr:uid="{00000000-0004-0000-0000-00000E000000}"/>
    <hyperlink ref="D11" r:id="rId16" xr:uid="{00000000-0004-0000-0000-00000F000000}"/>
  </hyperlinks>
  <pageMargins left="0.7" right="0.7" top="0.75" bottom="0.75" header="0.3" footer="0.3"/>
  <pageSetup orientation="portrait" r:id="rId17"/>
  <drawing r:id="rId18"/>
  <legacyDrawing r:id="rId19"/>
  <mc:AlternateContent xmlns:mc="http://schemas.openxmlformats.org/markup-compatibility/2006">
    <mc:Choice Requires="x14">
      <controls>
        <mc:AlternateContent xmlns:mc="http://schemas.openxmlformats.org/markup-compatibility/2006">
          <mc:Choice Requires="x14">
            <control shapeId="4097" r:id="rId20" name="Button 1">
              <controlPr defaultSize="0" print="0" autoFill="0" autoPict="0" macro="[0]!fiscal_impact_pdf">
                <anchor moveWithCells="1" sizeWithCells="1">
                  <from>
                    <xdr:col>1</xdr:col>
                    <xdr:colOff>466725</xdr:colOff>
                    <xdr:row>22</xdr:row>
                    <xdr:rowOff>66675</xdr:rowOff>
                  </from>
                  <to>
                    <xdr:col>2</xdr:col>
                    <xdr:colOff>876300</xdr:colOff>
                    <xdr:row>26</xdr:row>
                    <xdr:rowOff>76200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307"/>
  <sheetViews>
    <sheetView workbookViewId="0">
      <pane xSplit="1" ySplit="6" topLeftCell="L171" activePane="bottomRight" state="frozen"/>
      <selection pane="topRight" activeCell="C1" sqref="C1"/>
      <selection pane="bottomLeft" activeCell="A7" sqref="A7"/>
      <selection pane="bottomRight" activeCell="V3" sqref="V3"/>
    </sheetView>
  </sheetViews>
  <sheetFormatPr defaultRowHeight="15" x14ac:dyDescent="0.25"/>
  <cols>
    <col min="1" max="1" width="10.42578125" customWidth="1"/>
    <col min="2" max="2" width="10.42578125" bestFit="1" customWidth="1"/>
    <col min="3" max="4" width="21.5703125" customWidth="1"/>
    <col min="5" max="5" width="28.5703125" bestFit="1" customWidth="1"/>
    <col min="6" max="8" width="33" customWidth="1"/>
    <col min="9" max="9" width="40.28515625" customWidth="1"/>
    <col min="10" max="10" width="36.42578125" customWidth="1"/>
    <col min="11" max="15" width="33" customWidth="1"/>
    <col min="16" max="16" width="38.42578125" customWidth="1"/>
    <col min="17" max="17" width="19.42578125" customWidth="1"/>
  </cols>
  <sheetData>
    <row r="1" spans="1:26" x14ac:dyDescent="0.25">
      <c r="C1" s="6" t="s">
        <v>13</v>
      </c>
      <c r="D1" s="6" t="s">
        <v>14</v>
      </c>
      <c r="E1" s="6" t="s">
        <v>18</v>
      </c>
      <c r="F1" s="6" t="s">
        <v>36</v>
      </c>
      <c r="G1" s="6" t="s">
        <v>37</v>
      </c>
      <c r="H1" s="6" t="s">
        <v>124</v>
      </c>
      <c r="I1" s="6" t="s">
        <v>132</v>
      </c>
      <c r="J1" s="6" t="s">
        <v>35</v>
      </c>
      <c r="K1" s="6" t="s">
        <v>8</v>
      </c>
      <c r="L1" s="6" t="s">
        <v>9</v>
      </c>
      <c r="M1" s="6" t="s">
        <v>10</v>
      </c>
      <c r="N1" s="6" t="s">
        <v>11</v>
      </c>
      <c r="O1" s="6" t="s">
        <v>12</v>
      </c>
      <c r="P1" s="6" t="s">
        <v>67</v>
      </c>
      <c r="Q1" s="6" t="s">
        <v>98</v>
      </c>
      <c r="R1" s="6" t="s">
        <v>107</v>
      </c>
      <c r="S1" s="6" t="s">
        <v>161</v>
      </c>
      <c r="T1" t="s">
        <v>176</v>
      </c>
      <c r="U1" t="s">
        <v>177</v>
      </c>
      <c r="V1" t="s">
        <v>177</v>
      </c>
    </row>
    <row r="2" spans="1:26" x14ac:dyDescent="0.25">
      <c r="A2" s="12" t="s">
        <v>219</v>
      </c>
      <c r="B2" s="12"/>
      <c r="C2" s="2" t="s">
        <v>21</v>
      </c>
      <c r="D2" s="2" t="s">
        <v>20</v>
      </c>
      <c r="E2" s="2" t="s">
        <v>19</v>
      </c>
      <c r="F2" s="2" t="s">
        <v>44</v>
      </c>
      <c r="G2" s="2" t="s">
        <v>45</v>
      </c>
      <c r="H2" s="2" t="s">
        <v>46</v>
      </c>
      <c r="I2" s="2" t="s">
        <v>128</v>
      </c>
      <c r="J2" s="2" t="s">
        <v>43</v>
      </c>
      <c r="K2" s="2" t="s">
        <v>47</v>
      </c>
      <c r="L2" s="2" t="s">
        <v>54</v>
      </c>
      <c r="M2" s="2" t="s">
        <v>53</v>
      </c>
      <c r="N2" s="2" t="s">
        <v>55</v>
      </c>
      <c r="O2" s="2" t="s">
        <v>49</v>
      </c>
      <c r="P2" s="2" t="s">
        <v>7</v>
      </c>
      <c r="Q2" s="2" t="s">
        <v>99</v>
      </c>
      <c r="R2" s="2" t="s">
        <v>105</v>
      </c>
      <c r="S2" s="2" t="s">
        <v>170</v>
      </c>
      <c r="T2" s="2" t="s">
        <v>174</v>
      </c>
      <c r="U2" s="2" t="s">
        <v>175</v>
      </c>
      <c r="V2" s="2" t="s">
        <v>175</v>
      </c>
    </row>
    <row r="3" spans="1:26" x14ac:dyDescent="0.25">
      <c r="A3" t="s">
        <v>57</v>
      </c>
      <c r="C3" t="s">
        <v>180</v>
      </c>
      <c r="D3" t="s">
        <v>182</v>
      </c>
      <c r="E3" t="s">
        <v>184</v>
      </c>
      <c r="F3" t="s">
        <v>185</v>
      </c>
      <c r="G3" t="s">
        <v>186</v>
      </c>
      <c r="H3" t="s">
        <v>187</v>
      </c>
      <c r="I3" t="s">
        <v>188</v>
      </c>
      <c r="J3" t="s">
        <v>189</v>
      </c>
      <c r="K3" t="s">
        <v>213</v>
      </c>
      <c r="L3" t="s">
        <v>214</v>
      </c>
      <c r="M3" t="s">
        <v>190</v>
      </c>
      <c r="N3" t="s">
        <v>215</v>
      </c>
      <c r="O3" t="s">
        <v>191</v>
      </c>
      <c r="P3" t="s">
        <v>193</v>
      </c>
      <c r="Q3" t="s">
        <v>216</v>
      </c>
      <c r="R3" t="s">
        <v>196</v>
      </c>
      <c r="S3" t="s">
        <v>199</v>
      </c>
      <c r="T3" t="s">
        <v>200</v>
      </c>
      <c r="U3" t="s">
        <v>201</v>
      </c>
      <c r="V3" t="s">
        <v>201</v>
      </c>
    </row>
    <row r="4" spans="1:26" x14ac:dyDescent="0.25">
      <c r="A4" t="s">
        <v>59</v>
      </c>
      <c r="C4" t="s">
        <v>178</v>
      </c>
      <c r="D4" t="s">
        <v>181</v>
      </c>
      <c r="E4" t="s">
        <v>183</v>
      </c>
      <c r="F4" t="s">
        <v>183</v>
      </c>
      <c r="G4" t="s">
        <v>183</v>
      </c>
      <c r="H4" t="s">
        <v>183</v>
      </c>
      <c r="I4" t="s">
        <v>183</v>
      </c>
      <c r="J4" t="s">
        <v>183</v>
      </c>
      <c r="K4" t="s">
        <v>183</v>
      </c>
      <c r="L4" t="s">
        <v>183</v>
      </c>
      <c r="M4" t="s">
        <v>183</v>
      </c>
      <c r="N4" t="s">
        <v>183</v>
      </c>
      <c r="O4" t="s">
        <v>183</v>
      </c>
      <c r="P4" t="s">
        <v>192</v>
      </c>
      <c r="Q4" t="s">
        <v>194</v>
      </c>
      <c r="R4" t="s">
        <v>183</v>
      </c>
      <c r="S4" t="s">
        <v>197</v>
      </c>
      <c r="T4" t="s">
        <v>192</v>
      </c>
      <c r="U4" t="s">
        <v>192</v>
      </c>
      <c r="V4" s="47" t="s">
        <v>192</v>
      </c>
      <c r="W4" s="23"/>
    </row>
    <row r="5" spans="1:26" x14ac:dyDescent="0.25">
      <c r="A5" t="s">
        <v>58</v>
      </c>
      <c r="C5" t="s">
        <v>179</v>
      </c>
      <c r="D5" t="s">
        <v>179</v>
      </c>
      <c r="E5" t="s">
        <v>179</v>
      </c>
      <c r="F5" t="s">
        <v>179</v>
      </c>
      <c r="G5" t="s">
        <v>179</v>
      </c>
      <c r="H5" t="s">
        <v>179</v>
      </c>
      <c r="I5" t="s">
        <v>179</v>
      </c>
      <c r="J5" t="s">
        <v>179</v>
      </c>
      <c r="K5" t="s">
        <v>179</v>
      </c>
      <c r="L5" t="s">
        <v>179</v>
      </c>
      <c r="M5" t="s">
        <v>179</v>
      </c>
      <c r="N5" t="s">
        <v>179</v>
      </c>
      <c r="O5" t="s">
        <v>179</v>
      </c>
      <c r="P5" t="s">
        <v>179</v>
      </c>
      <c r="Q5" t="s">
        <v>195</v>
      </c>
      <c r="R5" t="s">
        <v>179</v>
      </c>
      <c r="S5" t="s">
        <v>198</v>
      </c>
      <c r="T5" t="s">
        <v>179</v>
      </c>
      <c r="U5" t="s">
        <v>179</v>
      </c>
      <c r="V5" s="47" t="s">
        <v>179</v>
      </c>
      <c r="W5" s="23"/>
    </row>
    <row r="6" spans="1:26" x14ac:dyDescent="0.25">
      <c r="A6" t="s">
        <v>60</v>
      </c>
      <c r="C6" t="s">
        <v>438</v>
      </c>
      <c r="D6" t="s">
        <v>438</v>
      </c>
      <c r="E6" t="s">
        <v>438</v>
      </c>
      <c r="F6" t="s">
        <v>438</v>
      </c>
      <c r="G6" t="s">
        <v>438</v>
      </c>
      <c r="H6" t="s">
        <v>438</v>
      </c>
      <c r="I6" t="s">
        <v>212</v>
      </c>
      <c r="J6" t="s">
        <v>438</v>
      </c>
      <c r="K6" t="s">
        <v>439</v>
      </c>
      <c r="L6" t="s">
        <v>439</v>
      </c>
      <c r="M6" t="s">
        <v>439</v>
      </c>
      <c r="N6" t="s">
        <v>438</v>
      </c>
      <c r="O6" t="s">
        <v>439</v>
      </c>
      <c r="P6" t="s">
        <v>439</v>
      </c>
      <c r="Q6" t="s">
        <v>217</v>
      </c>
      <c r="R6" t="s">
        <v>438</v>
      </c>
      <c r="S6" t="s">
        <v>218</v>
      </c>
      <c r="T6" t="s">
        <v>439</v>
      </c>
      <c r="U6" t="s">
        <v>439</v>
      </c>
      <c r="V6" s="47" t="s">
        <v>439</v>
      </c>
      <c r="W6" s="23"/>
    </row>
    <row r="7" spans="1:26" x14ac:dyDescent="0.25">
      <c r="A7" s="4" t="s">
        <v>220</v>
      </c>
      <c r="B7" s="4">
        <v>25658</v>
      </c>
      <c r="C7" s="5">
        <v>7</v>
      </c>
      <c r="D7" s="5">
        <v>5</v>
      </c>
      <c r="E7" s="5">
        <v>63</v>
      </c>
      <c r="F7" s="5">
        <v>104.6</v>
      </c>
      <c r="G7" s="5">
        <v>88.5</v>
      </c>
      <c r="H7" s="5">
        <v>30.7</v>
      </c>
      <c r="I7" s="5">
        <v>3.4</v>
      </c>
      <c r="J7" s="5">
        <v>46.2</v>
      </c>
      <c r="K7" s="5">
        <v>4936.6000000000004</v>
      </c>
      <c r="L7" s="5">
        <v>3065.1</v>
      </c>
      <c r="M7" s="5">
        <v>631.70000000000005</v>
      </c>
      <c r="N7" s="111">
        <v>0.20609000000000002</v>
      </c>
      <c r="O7" s="5">
        <v>1051.2</v>
      </c>
      <c r="P7" s="9">
        <v>-0.48</v>
      </c>
      <c r="Q7" s="5">
        <v>4962.8999999999996</v>
      </c>
      <c r="R7" s="5">
        <v>247.9</v>
      </c>
      <c r="S7" s="39">
        <v>1</v>
      </c>
      <c r="T7" s="9">
        <v>-0.88</v>
      </c>
      <c r="U7" s="48">
        <v>0.41</v>
      </c>
      <c r="V7" s="57">
        <v>0.41</v>
      </c>
      <c r="Y7" s="5">
        <v>3.4</v>
      </c>
      <c r="Z7" s="38"/>
    </row>
    <row r="8" spans="1:26" x14ac:dyDescent="0.25">
      <c r="A8" s="4" t="s">
        <v>221</v>
      </c>
      <c r="B8" s="4">
        <v>25749</v>
      </c>
      <c r="C8" s="5">
        <v>7.2</v>
      </c>
      <c r="D8" s="5">
        <v>5.3</v>
      </c>
      <c r="E8" s="5">
        <v>73.099999999999994</v>
      </c>
      <c r="F8" s="5">
        <v>105.5</v>
      </c>
      <c r="G8" s="5">
        <v>90.5</v>
      </c>
      <c r="H8" s="5">
        <v>30.8</v>
      </c>
      <c r="I8" s="5">
        <v>3.5</v>
      </c>
      <c r="J8" s="5">
        <v>46.5</v>
      </c>
      <c r="K8" s="5">
        <v>4943.6000000000004</v>
      </c>
      <c r="L8" s="5">
        <v>3079</v>
      </c>
      <c r="M8" s="5">
        <v>641.6</v>
      </c>
      <c r="N8" s="111">
        <v>0.20837</v>
      </c>
      <c r="O8" s="5">
        <v>1067.4000000000001</v>
      </c>
      <c r="P8" s="9">
        <v>-1.1100000000000001</v>
      </c>
      <c r="Q8" s="5">
        <v>5002.7</v>
      </c>
      <c r="R8" s="5">
        <v>249.1</v>
      </c>
      <c r="S8" s="39">
        <v>1</v>
      </c>
      <c r="T8" s="9">
        <v>-1.35</v>
      </c>
      <c r="U8" s="48">
        <v>0.24</v>
      </c>
      <c r="V8" s="57">
        <v>0.24</v>
      </c>
      <c r="Y8" s="5">
        <v>3.5</v>
      </c>
    </row>
    <row r="9" spans="1:26" x14ac:dyDescent="0.25">
      <c r="A9" s="4" t="s">
        <v>222</v>
      </c>
      <c r="B9" s="4">
        <v>25841</v>
      </c>
      <c r="C9" s="5">
        <v>7.3</v>
      </c>
      <c r="D9" s="5">
        <v>5.6</v>
      </c>
      <c r="E9" s="5">
        <v>73.5</v>
      </c>
      <c r="F9" s="5">
        <v>100.7</v>
      </c>
      <c r="G9" s="5">
        <v>92.5</v>
      </c>
      <c r="H9" s="5">
        <v>31.7</v>
      </c>
      <c r="I9" s="5">
        <v>3.6</v>
      </c>
      <c r="J9" s="5">
        <v>46.9</v>
      </c>
      <c r="K9" s="5">
        <v>4989.2</v>
      </c>
      <c r="L9" s="5">
        <v>3106</v>
      </c>
      <c r="M9" s="5">
        <v>653.5</v>
      </c>
      <c r="N9" s="111">
        <v>0.2104</v>
      </c>
      <c r="O9" s="5">
        <v>1086.0999999999999</v>
      </c>
      <c r="P9" s="9">
        <v>0.4</v>
      </c>
      <c r="Q9" s="5">
        <v>5041.1000000000004</v>
      </c>
      <c r="R9" s="5">
        <v>254.6</v>
      </c>
      <c r="S9" s="39">
        <v>1</v>
      </c>
      <c r="T9" s="9">
        <v>-0.61</v>
      </c>
      <c r="U9" s="48">
        <v>1.01</v>
      </c>
      <c r="V9" s="57">
        <v>1.01</v>
      </c>
      <c r="Y9" s="5">
        <v>3.6</v>
      </c>
    </row>
    <row r="10" spans="1:26" x14ac:dyDescent="0.25">
      <c r="A10" s="4" t="s">
        <v>223</v>
      </c>
      <c r="B10" s="4">
        <v>25933</v>
      </c>
      <c r="C10" s="5">
        <v>7.5</v>
      </c>
      <c r="D10" s="5">
        <v>5.9</v>
      </c>
      <c r="E10" s="5">
        <v>77.400000000000006</v>
      </c>
      <c r="F10" s="5">
        <v>101.5</v>
      </c>
      <c r="G10" s="5">
        <v>94.1</v>
      </c>
      <c r="H10" s="5">
        <v>30.2</v>
      </c>
      <c r="I10" s="5">
        <v>3.5</v>
      </c>
      <c r="J10" s="5">
        <v>46.7</v>
      </c>
      <c r="K10" s="5">
        <v>4935.7</v>
      </c>
      <c r="L10" s="5">
        <v>3097.5</v>
      </c>
      <c r="M10" s="5">
        <v>660.2</v>
      </c>
      <c r="N10" s="111">
        <v>0.21312999999999999</v>
      </c>
      <c r="O10" s="5">
        <v>1088.5999999999999</v>
      </c>
      <c r="P10" s="9">
        <v>0.06</v>
      </c>
      <c r="Q10" s="5">
        <v>5078.3</v>
      </c>
      <c r="R10" s="5">
        <v>258.7</v>
      </c>
      <c r="S10" s="39">
        <v>1</v>
      </c>
      <c r="T10" s="9">
        <v>-0.18</v>
      </c>
      <c r="U10" s="48">
        <v>0.23</v>
      </c>
      <c r="V10" s="57">
        <v>0.23</v>
      </c>
      <c r="Y10" s="5">
        <v>3.5</v>
      </c>
    </row>
    <row r="11" spans="1:26" x14ac:dyDescent="0.25">
      <c r="A11" s="4" t="s">
        <v>224</v>
      </c>
      <c r="B11" s="4">
        <v>26023</v>
      </c>
      <c r="C11" s="5">
        <v>7.8</v>
      </c>
      <c r="D11" s="5">
        <v>6.2</v>
      </c>
      <c r="E11" s="5">
        <v>79.3</v>
      </c>
      <c r="F11" s="5">
        <v>98.3</v>
      </c>
      <c r="G11" s="5">
        <v>97.7</v>
      </c>
      <c r="H11" s="5">
        <v>34</v>
      </c>
      <c r="I11" s="5">
        <v>3.4</v>
      </c>
      <c r="J11" s="5">
        <v>50.8</v>
      </c>
      <c r="K11" s="5">
        <v>5069.7</v>
      </c>
      <c r="L11" s="5">
        <v>3157</v>
      </c>
      <c r="M11" s="5">
        <v>679.2</v>
      </c>
      <c r="N11" s="111">
        <v>0.21514</v>
      </c>
      <c r="O11" s="5">
        <v>1135.2</v>
      </c>
      <c r="P11" s="9">
        <v>-1.31</v>
      </c>
      <c r="Q11" s="5">
        <v>5115.7</v>
      </c>
      <c r="R11" s="5">
        <v>261.89999999999998</v>
      </c>
      <c r="S11" s="39">
        <v>0</v>
      </c>
      <c r="T11" s="9">
        <v>-1.52</v>
      </c>
      <c r="U11" s="48">
        <v>0.22</v>
      </c>
      <c r="V11" s="57">
        <v>0.22</v>
      </c>
      <c r="Y11" s="5">
        <v>3.4</v>
      </c>
    </row>
    <row r="12" spans="1:26" x14ac:dyDescent="0.25">
      <c r="A12" s="4" t="s">
        <v>225</v>
      </c>
      <c r="B12" s="4">
        <v>26114</v>
      </c>
      <c r="C12" s="5">
        <v>8</v>
      </c>
      <c r="D12" s="5">
        <v>6.6</v>
      </c>
      <c r="E12" s="5">
        <v>86.9</v>
      </c>
      <c r="F12" s="5">
        <v>100.7</v>
      </c>
      <c r="G12" s="5">
        <v>98.9</v>
      </c>
      <c r="H12" s="5">
        <v>34.9</v>
      </c>
      <c r="I12" s="5">
        <v>3.3</v>
      </c>
      <c r="J12" s="5">
        <v>51.4</v>
      </c>
      <c r="K12" s="5">
        <v>5097.2</v>
      </c>
      <c r="L12" s="5">
        <v>3186</v>
      </c>
      <c r="M12" s="5">
        <v>693.2</v>
      </c>
      <c r="N12" s="111">
        <v>0.21759000000000001</v>
      </c>
      <c r="O12" s="5">
        <v>1156.3</v>
      </c>
      <c r="P12" s="9">
        <v>-0.21</v>
      </c>
      <c r="Q12" s="5">
        <v>5152.5</v>
      </c>
      <c r="R12" s="5">
        <v>266.10000000000002</v>
      </c>
      <c r="S12" s="39">
        <v>0</v>
      </c>
      <c r="T12" s="9">
        <v>-0.55000000000000004</v>
      </c>
      <c r="U12" s="48">
        <v>0.34</v>
      </c>
      <c r="V12" s="57">
        <v>0.34</v>
      </c>
      <c r="Y12" s="5">
        <v>3.3</v>
      </c>
    </row>
    <row r="13" spans="1:26" x14ac:dyDescent="0.25">
      <c r="A13" s="4" t="s">
        <v>226</v>
      </c>
      <c r="B13" s="4">
        <v>26206</v>
      </c>
      <c r="C13" s="5">
        <v>8.1</v>
      </c>
      <c r="D13" s="5">
        <v>6.9</v>
      </c>
      <c r="E13" s="5">
        <v>86.9</v>
      </c>
      <c r="F13" s="5">
        <v>102.3</v>
      </c>
      <c r="G13" s="5">
        <v>101.7</v>
      </c>
      <c r="H13" s="5">
        <v>34.1</v>
      </c>
      <c r="I13" s="5">
        <v>3.4</v>
      </c>
      <c r="J13" s="5">
        <v>51.6</v>
      </c>
      <c r="K13" s="5">
        <v>5139.1000000000004</v>
      </c>
      <c r="L13" s="5">
        <v>3211.4</v>
      </c>
      <c r="M13" s="5">
        <v>705.6</v>
      </c>
      <c r="N13" s="111">
        <v>0.21972000000000003</v>
      </c>
      <c r="O13" s="5">
        <v>1177.7</v>
      </c>
      <c r="P13" s="9">
        <v>-0.05</v>
      </c>
      <c r="Q13" s="5">
        <v>5189.3</v>
      </c>
      <c r="R13" s="5">
        <v>269.8</v>
      </c>
      <c r="S13" s="39">
        <v>0</v>
      </c>
      <c r="T13" s="9">
        <v>-0.2</v>
      </c>
      <c r="U13" s="48">
        <v>0.16</v>
      </c>
      <c r="V13" s="57">
        <v>0.16</v>
      </c>
      <c r="Y13" s="5">
        <v>3.4</v>
      </c>
    </row>
    <row r="14" spans="1:26" x14ac:dyDescent="0.25">
      <c r="A14" s="4" t="s">
        <v>227</v>
      </c>
      <c r="B14" s="4">
        <v>26298</v>
      </c>
      <c r="C14" s="5">
        <v>8.3000000000000007</v>
      </c>
      <c r="D14" s="5">
        <v>7.3</v>
      </c>
      <c r="E14" s="5">
        <v>88.5</v>
      </c>
      <c r="F14" s="5">
        <v>105.5</v>
      </c>
      <c r="G14" s="5">
        <v>103.7</v>
      </c>
      <c r="H14" s="5">
        <v>34.6</v>
      </c>
      <c r="I14" s="5">
        <v>3.4</v>
      </c>
      <c r="J14" s="5">
        <v>52.2</v>
      </c>
      <c r="K14" s="5">
        <v>5151.2</v>
      </c>
      <c r="L14" s="5">
        <v>3264.7</v>
      </c>
      <c r="M14" s="5">
        <v>721.7</v>
      </c>
      <c r="N14" s="111">
        <v>0.22108</v>
      </c>
      <c r="O14" s="5">
        <v>1190.3</v>
      </c>
      <c r="P14" s="9">
        <v>-0.66</v>
      </c>
      <c r="Q14" s="5">
        <v>5226.3</v>
      </c>
      <c r="R14" s="5">
        <v>272.10000000000002</v>
      </c>
      <c r="S14" s="39">
        <v>0</v>
      </c>
      <c r="T14" s="9">
        <v>-1.24</v>
      </c>
      <c r="U14" s="48">
        <v>0.56999999999999995</v>
      </c>
      <c r="V14" s="57">
        <v>0.56999999999999995</v>
      </c>
      <c r="Y14" s="5">
        <v>3.4</v>
      </c>
    </row>
    <row r="15" spans="1:26" x14ac:dyDescent="0.25">
      <c r="A15" s="4" t="s">
        <v>228</v>
      </c>
      <c r="B15" s="4">
        <v>26389</v>
      </c>
      <c r="C15" s="5">
        <v>8.5</v>
      </c>
      <c r="D15" s="5">
        <v>7.8</v>
      </c>
      <c r="E15" s="5">
        <v>91.4</v>
      </c>
      <c r="F15" s="5">
        <v>119.8</v>
      </c>
      <c r="G15" s="5">
        <v>104.6</v>
      </c>
      <c r="H15" s="5">
        <v>36.799999999999997</v>
      </c>
      <c r="I15" s="5">
        <v>3.2</v>
      </c>
      <c r="J15" s="5">
        <v>58.5</v>
      </c>
      <c r="K15" s="5">
        <v>5246</v>
      </c>
      <c r="L15" s="5">
        <v>3307.8</v>
      </c>
      <c r="M15" s="5">
        <v>738.9</v>
      </c>
      <c r="N15" s="111">
        <v>0.22339999999999999</v>
      </c>
      <c r="O15" s="5">
        <v>1230.5999999999999</v>
      </c>
      <c r="P15" s="9">
        <v>0.52</v>
      </c>
      <c r="Q15" s="5">
        <v>5264.4</v>
      </c>
      <c r="R15" s="5">
        <v>282.2</v>
      </c>
      <c r="S15" s="39">
        <v>0</v>
      </c>
      <c r="T15" s="9">
        <v>0.39</v>
      </c>
      <c r="U15" s="48">
        <v>0.13</v>
      </c>
      <c r="V15" s="57">
        <v>0.13</v>
      </c>
      <c r="Y15" s="5">
        <v>3.2</v>
      </c>
    </row>
    <row r="16" spans="1:26" x14ac:dyDescent="0.25">
      <c r="A16" s="4" t="s">
        <v>229</v>
      </c>
      <c r="B16" s="4">
        <v>26480</v>
      </c>
      <c r="C16" s="5">
        <v>8.6999999999999993</v>
      </c>
      <c r="D16" s="5">
        <v>8</v>
      </c>
      <c r="E16" s="5">
        <v>91.9</v>
      </c>
      <c r="F16" s="5">
        <v>123.4</v>
      </c>
      <c r="G16" s="5">
        <v>106.8</v>
      </c>
      <c r="H16" s="5">
        <v>37.1</v>
      </c>
      <c r="I16" s="5">
        <v>3.2</v>
      </c>
      <c r="J16" s="5">
        <v>59.2</v>
      </c>
      <c r="K16" s="5">
        <v>5365</v>
      </c>
      <c r="L16" s="5">
        <v>3370.7</v>
      </c>
      <c r="M16" s="5">
        <v>757.4</v>
      </c>
      <c r="N16" s="111">
        <v>0.22469</v>
      </c>
      <c r="O16" s="5">
        <v>1266.4000000000001</v>
      </c>
      <c r="P16" s="9">
        <v>0.41</v>
      </c>
      <c r="Q16" s="5">
        <v>5302.4</v>
      </c>
      <c r="R16" s="5">
        <v>286.5</v>
      </c>
      <c r="S16" s="39">
        <v>0</v>
      </c>
      <c r="T16" s="9">
        <v>0.48</v>
      </c>
      <c r="U16" s="48">
        <v>-7.0000000000000007E-2</v>
      </c>
      <c r="V16" s="57">
        <v>-7.0000000000000007E-2</v>
      </c>
      <c r="Y16" s="5">
        <v>3.2</v>
      </c>
    </row>
    <row r="17" spans="1:25" x14ac:dyDescent="0.25">
      <c r="A17" s="4" t="s">
        <v>230</v>
      </c>
      <c r="B17" s="4">
        <v>26572</v>
      </c>
      <c r="C17" s="5">
        <v>8.9</v>
      </c>
      <c r="D17" s="5">
        <v>8.6</v>
      </c>
      <c r="E17" s="5">
        <v>92.9</v>
      </c>
      <c r="F17" s="5">
        <v>124.3</v>
      </c>
      <c r="G17" s="5">
        <v>108.9</v>
      </c>
      <c r="H17" s="5">
        <v>38.299999999999997</v>
      </c>
      <c r="I17" s="5">
        <v>3.2</v>
      </c>
      <c r="J17" s="5">
        <v>59.9</v>
      </c>
      <c r="K17" s="5">
        <v>5415.7</v>
      </c>
      <c r="L17" s="5">
        <v>3422.7</v>
      </c>
      <c r="M17" s="5">
        <v>775.8</v>
      </c>
      <c r="N17" s="111">
        <v>0.22666</v>
      </c>
      <c r="O17" s="5">
        <v>1290.5999999999999</v>
      </c>
      <c r="P17" s="9">
        <v>-1.72</v>
      </c>
      <c r="Q17" s="5">
        <v>5341.2</v>
      </c>
      <c r="R17" s="5">
        <v>284.3</v>
      </c>
      <c r="S17" s="39">
        <v>0</v>
      </c>
      <c r="T17" s="9">
        <v>-2.08</v>
      </c>
      <c r="U17" s="48">
        <v>0.36</v>
      </c>
      <c r="V17" s="57">
        <v>0.36</v>
      </c>
      <c r="Y17" s="5">
        <v>3.2</v>
      </c>
    </row>
    <row r="18" spans="1:25" x14ac:dyDescent="0.25">
      <c r="A18" s="4" t="s">
        <v>231</v>
      </c>
      <c r="B18" s="4">
        <v>26664</v>
      </c>
      <c r="C18" s="5">
        <v>9.1999999999999993</v>
      </c>
      <c r="D18" s="5">
        <v>8.5</v>
      </c>
      <c r="E18" s="5">
        <v>103.1</v>
      </c>
      <c r="F18" s="5">
        <v>127.1</v>
      </c>
      <c r="G18" s="5">
        <v>111.5</v>
      </c>
      <c r="H18" s="5">
        <v>42.4</v>
      </c>
      <c r="I18" s="5">
        <v>3.3</v>
      </c>
      <c r="J18" s="5">
        <v>60.8</v>
      </c>
      <c r="K18" s="5">
        <v>5506.4</v>
      </c>
      <c r="L18" s="5">
        <v>3503</v>
      </c>
      <c r="M18" s="5">
        <v>800.5</v>
      </c>
      <c r="N18" s="111">
        <v>0.22852</v>
      </c>
      <c r="O18" s="5">
        <v>1328.9</v>
      </c>
      <c r="P18" s="9">
        <v>0.77</v>
      </c>
      <c r="Q18" s="5">
        <v>5381.2</v>
      </c>
      <c r="R18" s="5">
        <v>291.7</v>
      </c>
      <c r="S18" s="39">
        <v>0</v>
      </c>
      <c r="T18" s="9">
        <v>0.14000000000000001</v>
      </c>
      <c r="U18" s="48">
        <v>0.62</v>
      </c>
      <c r="V18" s="57">
        <v>0.62</v>
      </c>
      <c r="Y18" s="5">
        <v>3.3</v>
      </c>
    </row>
    <row r="19" spans="1:25" x14ac:dyDescent="0.25">
      <c r="A19" s="4" t="s">
        <v>232</v>
      </c>
      <c r="B19" s="4">
        <v>26754</v>
      </c>
      <c r="C19" s="5">
        <v>9.5</v>
      </c>
      <c r="D19" s="5">
        <v>9</v>
      </c>
      <c r="E19" s="5">
        <v>105.4</v>
      </c>
      <c r="F19" s="5">
        <v>126.4</v>
      </c>
      <c r="G19" s="5">
        <v>114.6</v>
      </c>
      <c r="H19" s="5">
        <v>45.3</v>
      </c>
      <c r="I19" s="5">
        <v>3.7</v>
      </c>
      <c r="J19" s="5">
        <v>74.099999999999994</v>
      </c>
      <c r="K19" s="5">
        <v>5642.7</v>
      </c>
      <c r="L19" s="5">
        <v>3567</v>
      </c>
      <c r="M19" s="5">
        <v>825</v>
      </c>
      <c r="N19" s="111">
        <v>0.23129000000000002</v>
      </c>
      <c r="O19" s="5">
        <v>1377.5</v>
      </c>
      <c r="P19" s="9">
        <v>0.84</v>
      </c>
      <c r="Q19" s="5">
        <v>5422.8</v>
      </c>
      <c r="R19" s="5">
        <v>299.60000000000002</v>
      </c>
      <c r="S19" s="39">
        <v>0</v>
      </c>
      <c r="T19" s="9">
        <v>0.62</v>
      </c>
      <c r="U19" s="48">
        <v>0.22</v>
      </c>
      <c r="V19" s="57">
        <v>0.22</v>
      </c>
      <c r="Y19" s="5">
        <v>3.7</v>
      </c>
    </row>
    <row r="20" spans="1:25" x14ac:dyDescent="0.25">
      <c r="A20" s="4" t="s">
        <v>233</v>
      </c>
      <c r="B20" s="4">
        <v>26845</v>
      </c>
      <c r="C20" s="5">
        <v>10</v>
      </c>
      <c r="D20" s="5">
        <v>9.6</v>
      </c>
      <c r="E20" s="5">
        <v>107.6</v>
      </c>
      <c r="F20" s="5">
        <v>129.19999999999999</v>
      </c>
      <c r="G20" s="5">
        <v>116.2</v>
      </c>
      <c r="H20" s="5">
        <v>45.4</v>
      </c>
      <c r="I20" s="5">
        <v>4.2</v>
      </c>
      <c r="J20" s="5">
        <v>75.3</v>
      </c>
      <c r="K20" s="5">
        <v>5704.1</v>
      </c>
      <c r="L20" s="5">
        <v>3565.3</v>
      </c>
      <c r="M20" s="5">
        <v>840.5</v>
      </c>
      <c r="N20" s="111">
        <v>0.23574999999999999</v>
      </c>
      <c r="O20" s="5">
        <v>1413.9</v>
      </c>
      <c r="P20" s="9">
        <v>-0.59</v>
      </c>
      <c r="Q20" s="5">
        <v>5466.9</v>
      </c>
      <c r="R20" s="5">
        <v>302.7</v>
      </c>
      <c r="S20" s="39">
        <v>0</v>
      </c>
      <c r="T20" s="9">
        <v>-0.66</v>
      </c>
      <c r="U20" s="48">
        <v>7.0000000000000007E-2</v>
      </c>
      <c r="V20" s="57">
        <v>7.0000000000000007E-2</v>
      </c>
      <c r="Y20" s="5">
        <v>4.2</v>
      </c>
    </row>
    <row r="21" spans="1:25" x14ac:dyDescent="0.25">
      <c r="A21" s="4" t="s">
        <v>234</v>
      </c>
      <c r="B21" s="4">
        <v>26937</v>
      </c>
      <c r="C21" s="5">
        <v>10.5</v>
      </c>
      <c r="D21" s="5">
        <v>9.6999999999999993</v>
      </c>
      <c r="E21" s="5">
        <v>109.2</v>
      </c>
      <c r="F21" s="5">
        <v>134.1</v>
      </c>
      <c r="G21" s="5">
        <v>118.4</v>
      </c>
      <c r="H21" s="5">
        <v>43.4</v>
      </c>
      <c r="I21" s="5">
        <v>4.5999999999999996</v>
      </c>
      <c r="J21" s="5">
        <v>76.599999999999994</v>
      </c>
      <c r="K21" s="5">
        <v>5674.1</v>
      </c>
      <c r="L21" s="5">
        <v>3577.9</v>
      </c>
      <c r="M21" s="5">
        <v>858.9</v>
      </c>
      <c r="N21" s="111">
        <v>0.24004999999999999</v>
      </c>
      <c r="O21" s="5">
        <v>1433.8</v>
      </c>
      <c r="P21" s="9">
        <v>-1</v>
      </c>
      <c r="Q21" s="5">
        <v>5512.6</v>
      </c>
      <c r="R21" s="5">
        <v>304.2</v>
      </c>
      <c r="S21" s="39">
        <v>0</v>
      </c>
      <c r="T21" s="9">
        <v>-1.46</v>
      </c>
      <c r="U21" s="48">
        <v>0.46</v>
      </c>
      <c r="V21" s="57">
        <v>0.46</v>
      </c>
      <c r="Y21" s="5">
        <v>4.5999999999999996</v>
      </c>
    </row>
    <row r="22" spans="1:25" x14ac:dyDescent="0.25">
      <c r="A22" s="4" t="s">
        <v>235</v>
      </c>
      <c r="B22" s="4">
        <v>27029</v>
      </c>
      <c r="C22" s="5">
        <v>11</v>
      </c>
      <c r="D22" s="5">
        <v>10.1</v>
      </c>
      <c r="E22" s="5">
        <v>112.3</v>
      </c>
      <c r="F22" s="5">
        <v>140</v>
      </c>
      <c r="G22" s="5">
        <v>119.7</v>
      </c>
      <c r="H22" s="5">
        <v>45.6</v>
      </c>
      <c r="I22" s="5">
        <v>4.9000000000000004</v>
      </c>
      <c r="J22" s="5">
        <v>78.099999999999994</v>
      </c>
      <c r="K22" s="5">
        <v>5728</v>
      </c>
      <c r="L22" s="5">
        <v>3567.2</v>
      </c>
      <c r="M22" s="5">
        <v>873.9</v>
      </c>
      <c r="N22" s="111">
        <v>0.24498</v>
      </c>
      <c r="O22" s="5">
        <v>1476.3</v>
      </c>
      <c r="P22" s="9">
        <v>0.63</v>
      </c>
      <c r="Q22" s="5">
        <v>5560</v>
      </c>
      <c r="R22" s="5">
        <v>312.60000000000002</v>
      </c>
      <c r="S22" s="39">
        <v>0</v>
      </c>
      <c r="T22" s="9">
        <v>0.09</v>
      </c>
      <c r="U22" s="48">
        <v>0.55000000000000004</v>
      </c>
      <c r="V22" s="57">
        <v>0.55000000000000004</v>
      </c>
      <c r="Y22" s="5">
        <v>4.9000000000000004</v>
      </c>
    </row>
    <row r="23" spans="1:25" x14ac:dyDescent="0.25">
      <c r="A23" s="4" t="s">
        <v>236</v>
      </c>
      <c r="B23" s="4">
        <v>27119</v>
      </c>
      <c r="C23" s="5">
        <v>11.7</v>
      </c>
      <c r="D23" s="5">
        <v>10.199999999999999</v>
      </c>
      <c r="E23" s="5">
        <v>117.5</v>
      </c>
      <c r="F23" s="5">
        <v>142.80000000000001</v>
      </c>
      <c r="G23" s="5">
        <v>120.8</v>
      </c>
      <c r="H23" s="5">
        <v>43.7</v>
      </c>
      <c r="I23" s="5">
        <v>5.0999999999999996</v>
      </c>
      <c r="J23" s="5">
        <v>83.7</v>
      </c>
      <c r="K23" s="5">
        <v>5678.7</v>
      </c>
      <c r="L23" s="5">
        <v>3535.3</v>
      </c>
      <c r="M23" s="5">
        <v>891.9</v>
      </c>
      <c r="N23" s="111">
        <v>0.25226999999999999</v>
      </c>
      <c r="O23" s="5">
        <v>1491.2</v>
      </c>
      <c r="P23" s="9">
        <v>1.52</v>
      </c>
      <c r="Q23" s="5">
        <v>5609.4</v>
      </c>
      <c r="R23" s="5">
        <v>324.60000000000002</v>
      </c>
      <c r="S23" s="39">
        <v>1</v>
      </c>
      <c r="T23" s="9">
        <v>0.95</v>
      </c>
      <c r="U23" s="48">
        <v>0.56999999999999995</v>
      </c>
      <c r="V23" s="57">
        <v>0.56999999999999995</v>
      </c>
      <c r="Y23" s="5">
        <v>5.0999999999999996</v>
      </c>
    </row>
    <row r="24" spans="1:25" x14ac:dyDescent="0.25">
      <c r="A24" s="4" t="s">
        <v>237</v>
      </c>
      <c r="B24" s="4">
        <v>27210</v>
      </c>
      <c r="C24" s="5">
        <v>12.4</v>
      </c>
      <c r="D24" s="5">
        <v>11.1</v>
      </c>
      <c r="E24" s="5">
        <v>125.4</v>
      </c>
      <c r="F24" s="5">
        <v>148.9</v>
      </c>
      <c r="G24" s="5">
        <v>124.1</v>
      </c>
      <c r="H24" s="5">
        <v>45.9</v>
      </c>
      <c r="I24" s="5">
        <v>5.5</v>
      </c>
      <c r="J24" s="5">
        <v>85.3</v>
      </c>
      <c r="K24" s="5">
        <v>5692.2</v>
      </c>
      <c r="L24" s="5">
        <v>3548</v>
      </c>
      <c r="M24" s="5">
        <v>920.4</v>
      </c>
      <c r="N24" s="111">
        <v>0.25941999999999998</v>
      </c>
      <c r="O24" s="5">
        <v>1530.1</v>
      </c>
      <c r="P24" s="9">
        <v>0.43</v>
      </c>
      <c r="Q24" s="5">
        <v>5660.8</v>
      </c>
      <c r="R24" s="5">
        <v>335</v>
      </c>
      <c r="S24" s="39">
        <v>1</v>
      </c>
      <c r="T24" s="9">
        <v>-0.14000000000000001</v>
      </c>
      <c r="U24" s="48">
        <v>0.57999999999999996</v>
      </c>
      <c r="V24" s="57">
        <v>0.57999999999999996</v>
      </c>
      <c r="Y24" s="5">
        <v>5.5</v>
      </c>
    </row>
    <row r="25" spans="1:25" x14ac:dyDescent="0.25">
      <c r="A25" s="4" t="s">
        <v>238</v>
      </c>
      <c r="B25" s="4">
        <v>27302</v>
      </c>
      <c r="C25" s="5">
        <v>13.1</v>
      </c>
      <c r="D25" s="5">
        <v>11.4</v>
      </c>
      <c r="E25" s="5">
        <v>132.19999999999999</v>
      </c>
      <c r="F25" s="5">
        <v>154.9</v>
      </c>
      <c r="G25" s="5">
        <v>127.1</v>
      </c>
      <c r="H25" s="5">
        <v>50.8</v>
      </c>
      <c r="I25" s="5">
        <v>5.8</v>
      </c>
      <c r="J25" s="5">
        <v>86.9</v>
      </c>
      <c r="K25" s="5">
        <v>5638.4</v>
      </c>
      <c r="L25" s="5">
        <v>3563.3</v>
      </c>
      <c r="M25" s="5">
        <v>949.3</v>
      </c>
      <c r="N25" s="111">
        <v>0.26640000000000003</v>
      </c>
      <c r="O25" s="5">
        <v>1560</v>
      </c>
      <c r="P25" s="9">
        <v>0.2</v>
      </c>
      <c r="Q25" s="5">
        <v>5712.8</v>
      </c>
      <c r="R25" s="5">
        <v>346.7</v>
      </c>
      <c r="S25" s="39">
        <v>1</v>
      </c>
      <c r="T25" s="9">
        <v>0.28000000000000003</v>
      </c>
      <c r="U25" s="48">
        <v>-0.08</v>
      </c>
      <c r="V25" s="57">
        <v>-0.08</v>
      </c>
      <c r="Y25" s="5">
        <v>5.8</v>
      </c>
    </row>
    <row r="26" spans="1:25" x14ac:dyDescent="0.25">
      <c r="A26" s="4" t="s">
        <v>239</v>
      </c>
      <c r="B26" s="4">
        <v>27394</v>
      </c>
      <c r="C26" s="5">
        <v>13.8</v>
      </c>
      <c r="D26" s="5">
        <v>12</v>
      </c>
      <c r="E26" s="5">
        <v>139.1</v>
      </c>
      <c r="F26" s="5">
        <v>157.6</v>
      </c>
      <c r="G26" s="5">
        <v>127.7</v>
      </c>
      <c r="H26" s="5">
        <v>44.6</v>
      </c>
      <c r="I26" s="5">
        <v>5.8</v>
      </c>
      <c r="J26" s="5">
        <v>87.1</v>
      </c>
      <c r="K26" s="5">
        <v>5616.5</v>
      </c>
      <c r="L26" s="5">
        <v>3511.2</v>
      </c>
      <c r="M26" s="5">
        <v>959.1</v>
      </c>
      <c r="N26" s="111">
        <v>0.27315</v>
      </c>
      <c r="O26" s="5">
        <v>1599.7</v>
      </c>
      <c r="P26" s="9">
        <v>0.45</v>
      </c>
      <c r="Q26" s="5">
        <v>5764.8</v>
      </c>
      <c r="R26" s="5">
        <v>359.2</v>
      </c>
      <c r="S26" s="39">
        <v>1</v>
      </c>
      <c r="T26" s="9">
        <v>0.42</v>
      </c>
      <c r="U26" s="48">
        <v>0.03</v>
      </c>
      <c r="V26" s="57">
        <v>0.03</v>
      </c>
      <c r="Y26" s="5">
        <v>5.8</v>
      </c>
    </row>
    <row r="27" spans="1:25" x14ac:dyDescent="0.25">
      <c r="A27" s="4" t="s">
        <v>240</v>
      </c>
      <c r="B27" s="4">
        <v>27484</v>
      </c>
      <c r="C27" s="5">
        <v>14.5</v>
      </c>
      <c r="D27" s="5">
        <v>13.3</v>
      </c>
      <c r="E27" s="5">
        <v>149.80000000000001</v>
      </c>
      <c r="F27" s="5">
        <v>158</v>
      </c>
      <c r="G27" s="5">
        <v>128.80000000000001</v>
      </c>
      <c r="H27" s="5">
        <v>37.6</v>
      </c>
      <c r="I27" s="5">
        <v>5.5</v>
      </c>
      <c r="J27" s="5">
        <v>88.2</v>
      </c>
      <c r="K27" s="5">
        <v>5548.2</v>
      </c>
      <c r="L27" s="5">
        <v>3540.6</v>
      </c>
      <c r="M27" s="5">
        <v>985.2</v>
      </c>
      <c r="N27" s="111">
        <v>0.27825</v>
      </c>
      <c r="O27" s="5">
        <v>1616.1</v>
      </c>
      <c r="P27" s="9">
        <v>1.03</v>
      </c>
      <c r="Q27" s="5">
        <v>5815.5</v>
      </c>
      <c r="R27" s="5">
        <v>370.1</v>
      </c>
      <c r="S27" s="39">
        <v>1</v>
      </c>
      <c r="T27" s="9">
        <v>-0.4</v>
      </c>
      <c r="U27" s="48">
        <v>1.44</v>
      </c>
      <c r="V27" s="57">
        <v>1.44</v>
      </c>
      <c r="Y27" s="5">
        <v>5.5</v>
      </c>
    </row>
    <row r="28" spans="1:25" x14ac:dyDescent="0.25">
      <c r="A28" s="4" t="s">
        <v>241</v>
      </c>
      <c r="B28" s="4">
        <v>27575</v>
      </c>
      <c r="C28" s="5">
        <v>15.2</v>
      </c>
      <c r="D28" s="5">
        <v>13.8</v>
      </c>
      <c r="E28" s="5">
        <v>164.6</v>
      </c>
      <c r="F28" s="5">
        <v>121.1</v>
      </c>
      <c r="G28" s="5">
        <v>133</v>
      </c>
      <c r="H28" s="5">
        <v>40.799999999999997</v>
      </c>
      <c r="I28" s="5">
        <v>5.4</v>
      </c>
      <c r="J28" s="5">
        <v>88.6</v>
      </c>
      <c r="K28" s="5">
        <v>5587.8</v>
      </c>
      <c r="L28" s="5">
        <v>3598.9</v>
      </c>
      <c r="M28" s="5">
        <v>1013.6</v>
      </c>
      <c r="N28" s="111">
        <v>0.28164</v>
      </c>
      <c r="O28" s="5">
        <v>1651.9</v>
      </c>
      <c r="P28" s="9">
        <v>-0.74</v>
      </c>
      <c r="Q28" s="5">
        <v>5864.5</v>
      </c>
      <c r="R28" s="5">
        <v>373.4</v>
      </c>
      <c r="S28" s="39">
        <v>0</v>
      </c>
      <c r="T28" s="9">
        <v>-0.39</v>
      </c>
      <c r="U28" s="48">
        <v>-0.35</v>
      </c>
      <c r="V28" s="57">
        <v>-0.35</v>
      </c>
      <c r="Y28" s="5">
        <v>5.4</v>
      </c>
    </row>
    <row r="29" spans="1:25" x14ac:dyDescent="0.25">
      <c r="A29" s="4" t="s">
        <v>242</v>
      </c>
      <c r="B29" s="4">
        <v>27667</v>
      </c>
      <c r="C29" s="5">
        <v>16</v>
      </c>
      <c r="D29" s="5">
        <v>13.8</v>
      </c>
      <c r="E29" s="5">
        <v>167.7</v>
      </c>
      <c r="F29" s="5">
        <v>152.80000000000001</v>
      </c>
      <c r="G29" s="5">
        <v>138.19999999999999</v>
      </c>
      <c r="H29" s="5">
        <v>51.4</v>
      </c>
      <c r="I29" s="5">
        <v>5.2</v>
      </c>
      <c r="J29" s="5">
        <v>90.3</v>
      </c>
      <c r="K29" s="5">
        <v>5683.4</v>
      </c>
      <c r="L29" s="5">
        <v>3650</v>
      </c>
      <c r="M29" s="5">
        <v>1047.2</v>
      </c>
      <c r="N29" s="111">
        <v>0.28689999999999999</v>
      </c>
      <c r="O29" s="5">
        <v>1709.8</v>
      </c>
      <c r="P29" s="9">
        <v>1.75</v>
      </c>
      <c r="Q29" s="5">
        <v>5912.7</v>
      </c>
      <c r="R29" s="5">
        <v>385.4</v>
      </c>
      <c r="S29" s="39">
        <v>0</v>
      </c>
      <c r="T29" s="9">
        <v>1.1000000000000001</v>
      </c>
      <c r="U29" s="48">
        <v>0.64</v>
      </c>
      <c r="V29" s="57">
        <v>0.64</v>
      </c>
      <c r="Y29" s="5">
        <v>5.2</v>
      </c>
    </row>
    <row r="30" spans="1:25" x14ac:dyDescent="0.25">
      <c r="A30" s="4" t="s">
        <v>243</v>
      </c>
      <c r="B30" s="4">
        <v>27759</v>
      </c>
      <c r="C30" s="5">
        <v>16.8</v>
      </c>
      <c r="D30" s="5">
        <v>14.6</v>
      </c>
      <c r="E30" s="5">
        <v>170.4</v>
      </c>
      <c r="F30" s="5">
        <v>158.5</v>
      </c>
      <c r="G30" s="5">
        <v>141.1</v>
      </c>
      <c r="H30" s="5">
        <v>52.3</v>
      </c>
      <c r="I30" s="5">
        <v>5.5</v>
      </c>
      <c r="J30" s="5">
        <v>92.4</v>
      </c>
      <c r="K30" s="5">
        <v>5760</v>
      </c>
      <c r="L30" s="5">
        <v>3689.3</v>
      </c>
      <c r="M30" s="5">
        <v>1076.2</v>
      </c>
      <c r="N30" s="111">
        <v>0.29171999999999998</v>
      </c>
      <c r="O30" s="5">
        <v>1761.8</v>
      </c>
      <c r="P30" s="9">
        <v>0.82</v>
      </c>
      <c r="Q30" s="5">
        <v>5960.3</v>
      </c>
      <c r="R30" s="5">
        <v>395.6</v>
      </c>
      <c r="S30" s="39">
        <v>0</v>
      </c>
      <c r="T30" s="9">
        <v>0.16</v>
      </c>
      <c r="U30" s="48">
        <v>0.66</v>
      </c>
      <c r="V30" s="57">
        <v>0.66</v>
      </c>
      <c r="Y30" s="5">
        <v>5.5</v>
      </c>
    </row>
    <row r="31" spans="1:25" x14ac:dyDescent="0.25">
      <c r="A31" s="4" t="s">
        <v>244</v>
      </c>
      <c r="B31" s="4">
        <v>27850</v>
      </c>
      <c r="C31" s="5">
        <v>17.600000000000001</v>
      </c>
      <c r="D31" s="5">
        <v>15.2</v>
      </c>
      <c r="E31" s="5">
        <v>174.7</v>
      </c>
      <c r="F31" s="5">
        <v>162.5</v>
      </c>
      <c r="G31" s="5">
        <v>141.69999999999999</v>
      </c>
      <c r="H31" s="5">
        <v>59.6</v>
      </c>
      <c r="I31" s="5">
        <v>5.8</v>
      </c>
      <c r="J31" s="5">
        <v>99.6</v>
      </c>
      <c r="K31" s="5">
        <v>5889.5</v>
      </c>
      <c r="L31" s="5">
        <v>3763</v>
      </c>
      <c r="M31" s="5">
        <v>1109.9000000000001</v>
      </c>
      <c r="N31" s="111">
        <v>0.29494999999999999</v>
      </c>
      <c r="O31" s="5">
        <v>1820.5</v>
      </c>
      <c r="P31" s="9">
        <v>0.18</v>
      </c>
      <c r="Q31" s="5">
        <v>6006.8</v>
      </c>
      <c r="R31" s="5">
        <v>401.3</v>
      </c>
      <c r="S31" s="39">
        <v>0</v>
      </c>
      <c r="T31" s="9">
        <v>-0.38</v>
      </c>
      <c r="U31" s="48">
        <v>0.56000000000000005</v>
      </c>
      <c r="V31" s="57">
        <v>0.56000000000000005</v>
      </c>
      <c r="Y31" s="5">
        <v>5.8</v>
      </c>
    </row>
    <row r="32" spans="1:25" x14ac:dyDescent="0.25">
      <c r="A32" s="4" t="s">
        <v>245</v>
      </c>
      <c r="B32" s="4">
        <v>27941</v>
      </c>
      <c r="C32" s="5">
        <v>18.399999999999999</v>
      </c>
      <c r="D32" s="5">
        <v>14.9</v>
      </c>
      <c r="E32" s="5">
        <v>173.1</v>
      </c>
      <c r="F32" s="5">
        <v>169.3</v>
      </c>
      <c r="G32" s="5">
        <v>144.9</v>
      </c>
      <c r="H32" s="5">
        <v>58.6</v>
      </c>
      <c r="I32" s="5">
        <v>5.8</v>
      </c>
      <c r="J32" s="5">
        <v>101.1</v>
      </c>
      <c r="K32" s="5">
        <v>5932.7</v>
      </c>
      <c r="L32" s="5">
        <v>3797.7</v>
      </c>
      <c r="M32" s="5">
        <v>1129.5</v>
      </c>
      <c r="N32" s="111">
        <v>0.29742999999999997</v>
      </c>
      <c r="O32" s="5">
        <v>1852.3</v>
      </c>
      <c r="P32" s="9">
        <v>-0.97</v>
      </c>
      <c r="Q32" s="5">
        <v>6053</v>
      </c>
      <c r="R32" s="5">
        <v>401</v>
      </c>
      <c r="S32" s="39">
        <v>0</v>
      </c>
      <c r="T32" s="9">
        <v>-0.13</v>
      </c>
      <c r="U32" s="48">
        <v>-0.85</v>
      </c>
      <c r="V32" s="57">
        <v>-0.85</v>
      </c>
      <c r="Y32" s="5">
        <v>5.8</v>
      </c>
    </row>
    <row r="33" spans="1:25" x14ac:dyDescent="0.25">
      <c r="A33" s="4" t="s">
        <v>246</v>
      </c>
      <c r="B33" s="4">
        <v>28033</v>
      </c>
      <c r="C33" s="5">
        <v>19.2</v>
      </c>
      <c r="D33" s="5">
        <v>15.9</v>
      </c>
      <c r="E33" s="5">
        <v>180.1</v>
      </c>
      <c r="F33" s="5">
        <v>176.1</v>
      </c>
      <c r="G33" s="5">
        <v>147.69999999999999</v>
      </c>
      <c r="H33" s="5">
        <v>58.1</v>
      </c>
      <c r="I33" s="5">
        <v>5.9</v>
      </c>
      <c r="J33" s="5">
        <v>102.8</v>
      </c>
      <c r="K33" s="5">
        <v>5965.3</v>
      </c>
      <c r="L33" s="5">
        <v>3837.7</v>
      </c>
      <c r="M33" s="5">
        <v>1158.8</v>
      </c>
      <c r="N33" s="111">
        <v>0.30196000000000001</v>
      </c>
      <c r="O33" s="5">
        <v>1886.6</v>
      </c>
      <c r="P33" s="9">
        <v>-0.24</v>
      </c>
      <c r="Q33" s="5">
        <v>6099.5</v>
      </c>
      <c r="R33" s="5">
        <v>403.5</v>
      </c>
      <c r="S33" s="39">
        <v>0</v>
      </c>
      <c r="T33" s="9">
        <v>0.08</v>
      </c>
      <c r="U33" s="48">
        <v>-0.31</v>
      </c>
      <c r="V33" s="57">
        <v>-0.31</v>
      </c>
      <c r="Y33" s="5">
        <v>5.9</v>
      </c>
    </row>
    <row r="34" spans="1:25" x14ac:dyDescent="0.25">
      <c r="A34" s="4" t="s">
        <v>247</v>
      </c>
      <c r="B34" s="4">
        <v>28125</v>
      </c>
      <c r="C34" s="5">
        <v>20</v>
      </c>
      <c r="D34" s="5">
        <v>15.9</v>
      </c>
      <c r="E34" s="5">
        <v>182.7</v>
      </c>
      <c r="F34" s="5">
        <v>182.7</v>
      </c>
      <c r="G34" s="5">
        <v>151.30000000000001</v>
      </c>
      <c r="H34" s="5">
        <v>57.1</v>
      </c>
      <c r="I34" s="5">
        <v>6</v>
      </c>
      <c r="J34" s="5">
        <v>104.4</v>
      </c>
      <c r="K34" s="5">
        <v>6008.5</v>
      </c>
      <c r="L34" s="5">
        <v>3887.4</v>
      </c>
      <c r="M34" s="5">
        <v>1192.4000000000001</v>
      </c>
      <c r="N34" s="111">
        <v>0.30673</v>
      </c>
      <c r="O34" s="5">
        <v>1934.3</v>
      </c>
      <c r="P34" s="9">
        <v>-0.02</v>
      </c>
      <c r="Q34" s="5">
        <v>6146.7</v>
      </c>
      <c r="R34" s="5">
        <v>410.8</v>
      </c>
      <c r="S34" s="39">
        <v>0</v>
      </c>
      <c r="T34" s="9">
        <v>0.11</v>
      </c>
      <c r="U34" s="48">
        <v>-0.14000000000000001</v>
      </c>
      <c r="V34" s="57">
        <v>-0.14000000000000001</v>
      </c>
      <c r="Y34" s="5">
        <v>6</v>
      </c>
    </row>
    <row r="35" spans="1:25" x14ac:dyDescent="0.25">
      <c r="A35" s="4" t="s">
        <v>248</v>
      </c>
      <c r="B35" s="4">
        <v>28215</v>
      </c>
      <c r="C35" s="5">
        <v>20.9</v>
      </c>
      <c r="D35" s="5">
        <v>16.2</v>
      </c>
      <c r="E35" s="5">
        <v>185.5</v>
      </c>
      <c r="F35" s="5">
        <v>188.8</v>
      </c>
      <c r="G35" s="5">
        <v>154.80000000000001</v>
      </c>
      <c r="H35" s="5">
        <v>61.5</v>
      </c>
      <c r="I35" s="5">
        <v>5.9</v>
      </c>
      <c r="J35" s="5">
        <v>110</v>
      </c>
      <c r="K35" s="5">
        <v>6079.5</v>
      </c>
      <c r="L35" s="5">
        <v>3933.3</v>
      </c>
      <c r="M35" s="5">
        <v>1228.2</v>
      </c>
      <c r="N35" s="111">
        <v>0.31225999999999998</v>
      </c>
      <c r="O35" s="5">
        <v>1988.6</v>
      </c>
      <c r="P35" s="9">
        <v>0.76</v>
      </c>
      <c r="Q35" s="5">
        <v>6196</v>
      </c>
      <c r="R35" s="5">
        <v>421.2</v>
      </c>
      <c r="S35" s="39">
        <v>0</v>
      </c>
      <c r="T35" s="9">
        <v>0.31</v>
      </c>
      <c r="U35" s="48">
        <v>0.46</v>
      </c>
      <c r="V35" s="57">
        <v>0.46</v>
      </c>
      <c r="Y35" s="5">
        <v>5.9</v>
      </c>
    </row>
    <row r="36" spans="1:25" x14ac:dyDescent="0.25">
      <c r="A36" s="4" t="s">
        <v>249</v>
      </c>
      <c r="B36" s="4">
        <v>28306</v>
      </c>
      <c r="C36" s="5">
        <v>21.7</v>
      </c>
      <c r="D36" s="5">
        <v>17.5</v>
      </c>
      <c r="E36" s="5">
        <v>186.4</v>
      </c>
      <c r="F36" s="5">
        <v>195.7</v>
      </c>
      <c r="G36" s="5">
        <v>158</v>
      </c>
      <c r="H36" s="5">
        <v>67.099999999999994</v>
      </c>
      <c r="I36" s="5">
        <v>6</v>
      </c>
      <c r="J36" s="5">
        <v>112.8</v>
      </c>
      <c r="K36" s="5">
        <v>6197.7</v>
      </c>
      <c r="L36" s="5">
        <v>3954.6</v>
      </c>
      <c r="M36" s="5">
        <v>1256</v>
      </c>
      <c r="N36" s="111">
        <v>0.31759999999999999</v>
      </c>
      <c r="O36" s="5">
        <v>2055.9</v>
      </c>
      <c r="P36" s="9">
        <v>0.81</v>
      </c>
      <c r="Q36" s="5">
        <v>6246.4</v>
      </c>
      <c r="R36" s="5">
        <v>431.4</v>
      </c>
      <c r="S36" s="39">
        <v>0</v>
      </c>
      <c r="T36" s="9">
        <v>0.53</v>
      </c>
      <c r="U36" s="48">
        <v>0.28000000000000003</v>
      </c>
      <c r="V36" s="57">
        <v>0.28000000000000003</v>
      </c>
      <c r="Y36" s="5">
        <v>6</v>
      </c>
    </row>
    <row r="37" spans="1:25" x14ac:dyDescent="0.25">
      <c r="A37" s="4" t="s">
        <v>250</v>
      </c>
      <c r="B37" s="4">
        <v>28398</v>
      </c>
      <c r="C37" s="5">
        <v>22.5</v>
      </c>
      <c r="D37" s="5">
        <v>16.7</v>
      </c>
      <c r="E37" s="5">
        <v>191.7</v>
      </c>
      <c r="F37" s="5">
        <v>198.6</v>
      </c>
      <c r="G37" s="5">
        <v>161.5</v>
      </c>
      <c r="H37" s="5">
        <v>69.7</v>
      </c>
      <c r="I37" s="5">
        <v>5.9</v>
      </c>
      <c r="J37" s="5">
        <v>115.1</v>
      </c>
      <c r="K37" s="5">
        <v>6309.5</v>
      </c>
      <c r="L37" s="5">
        <v>3992</v>
      </c>
      <c r="M37" s="5">
        <v>1286.9000000000001</v>
      </c>
      <c r="N37" s="111">
        <v>0.32237000000000005</v>
      </c>
      <c r="O37" s="5">
        <v>2118.5</v>
      </c>
      <c r="P37" s="9">
        <v>0.35</v>
      </c>
      <c r="Q37" s="5">
        <v>6297.9</v>
      </c>
      <c r="R37" s="5">
        <v>438</v>
      </c>
      <c r="S37" s="39">
        <v>0</v>
      </c>
      <c r="T37" s="9">
        <v>0.4</v>
      </c>
      <c r="U37" s="48">
        <v>-0.05</v>
      </c>
      <c r="V37" s="57">
        <v>-0.05</v>
      </c>
      <c r="Y37" s="5">
        <v>5.9</v>
      </c>
    </row>
    <row r="38" spans="1:25" x14ac:dyDescent="0.25">
      <c r="A38" s="4" t="s">
        <v>251</v>
      </c>
      <c r="B38" s="4">
        <v>28490</v>
      </c>
      <c r="C38" s="5">
        <v>23.3</v>
      </c>
      <c r="D38" s="5">
        <v>16.5</v>
      </c>
      <c r="E38" s="5">
        <v>194.3</v>
      </c>
      <c r="F38" s="5">
        <v>208.5</v>
      </c>
      <c r="G38" s="5">
        <v>164.3</v>
      </c>
      <c r="H38" s="5">
        <v>70.099999999999994</v>
      </c>
      <c r="I38" s="5">
        <v>6</v>
      </c>
      <c r="J38" s="5">
        <v>117.5</v>
      </c>
      <c r="K38" s="5">
        <v>6309.7</v>
      </c>
      <c r="L38" s="5">
        <v>4052</v>
      </c>
      <c r="M38" s="5">
        <v>1324.8</v>
      </c>
      <c r="N38" s="111">
        <v>0.32695000000000002</v>
      </c>
      <c r="O38" s="5">
        <v>2164.3000000000002</v>
      </c>
      <c r="P38" s="9">
        <v>-0.23</v>
      </c>
      <c r="Q38" s="5">
        <v>6350.8</v>
      </c>
      <c r="R38" s="5">
        <v>446.7</v>
      </c>
      <c r="S38" s="39">
        <v>0</v>
      </c>
      <c r="T38" s="9">
        <v>-0.28000000000000003</v>
      </c>
      <c r="U38" s="48">
        <v>0.06</v>
      </c>
      <c r="V38" s="57">
        <v>0.06</v>
      </c>
      <c r="Y38" s="5">
        <v>6</v>
      </c>
    </row>
    <row r="39" spans="1:25" x14ac:dyDescent="0.25">
      <c r="A39" s="4" t="s">
        <v>252</v>
      </c>
      <c r="B39" s="4">
        <v>28580</v>
      </c>
      <c r="C39" s="5">
        <v>24.2</v>
      </c>
      <c r="D39" s="5">
        <v>17.5</v>
      </c>
      <c r="E39" s="5">
        <v>197.7</v>
      </c>
      <c r="F39" s="5">
        <v>212</v>
      </c>
      <c r="G39" s="5">
        <v>166.9</v>
      </c>
      <c r="H39" s="5">
        <v>65</v>
      </c>
      <c r="I39" s="5">
        <v>6.3</v>
      </c>
      <c r="J39" s="5">
        <v>124.7</v>
      </c>
      <c r="K39" s="5">
        <v>6329.8</v>
      </c>
      <c r="L39" s="5">
        <v>4074.8</v>
      </c>
      <c r="M39" s="5">
        <v>1354.1</v>
      </c>
      <c r="N39" s="111">
        <v>0.33229999999999998</v>
      </c>
      <c r="O39" s="5">
        <v>2202.8000000000002</v>
      </c>
      <c r="P39" s="9">
        <v>-0.03</v>
      </c>
      <c r="Q39" s="5">
        <v>6404.9</v>
      </c>
      <c r="R39" s="5">
        <v>452.6</v>
      </c>
      <c r="S39" s="39">
        <v>0</v>
      </c>
      <c r="T39" s="9">
        <v>-0.01</v>
      </c>
      <c r="U39" s="48">
        <v>-0.03</v>
      </c>
      <c r="V39" s="57">
        <v>-0.03</v>
      </c>
      <c r="Y39" s="5">
        <v>6.3</v>
      </c>
    </row>
    <row r="40" spans="1:25" x14ac:dyDescent="0.25">
      <c r="A40" s="4" t="s">
        <v>253</v>
      </c>
      <c r="B40" s="4">
        <v>28671</v>
      </c>
      <c r="C40" s="5">
        <v>25</v>
      </c>
      <c r="D40" s="5">
        <v>18.600000000000001</v>
      </c>
      <c r="E40" s="5">
        <v>199</v>
      </c>
      <c r="F40" s="5">
        <v>223.1</v>
      </c>
      <c r="G40" s="5">
        <v>173.1</v>
      </c>
      <c r="H40" s="5">
        <v>78.599999999999994</v>
      </c>
      <c r="I40" s="5">
        <v>6.6</v>
      </c>
      <c r="J40" s="5">
        <v>129.9</v>
      </c>
      <c r="K40" s="5">
        <v>6574.4</v>
      </c>
      <c r="L40" s="5">
        <v>4161.8999999999996</v>
      </c>
      <c r="M40" s="5">
        <v>1411.4</v>
      </c>
      <c r="N40" s="111">
        <v>0.33911999999999998</v>
      </c>
      <c r="O40" s="5">
        <v>2331.6</v>
      </c>
      <c r="P40" s="9">
        <v>2.13</v>
      </c>
      <c r="Q40" s="5">
        <v>6462.4</v>
      </c>
      <c r="R40" s="5">
        <v>472.3</v>
      </c>
      <c r="S40" s="39">
        <v>0</v>
      </c>
      <c r="T40" s="9">
        <v>0.77</v>
      </c>
      <c r="U40" s="48">
        <v>1.36</v>
      </c>
      <c r="V40" s="57">
        <v>1.36</v>
      </c>
      <c r="Y40" s="5">
        <v>6.6</v>
      </c>
    </row>
    <row r="41" spans="1:25" x14ac:dyDescent="0.25">
      <c r="A41" s="4" t="s">
        <v>254</v>
      </c>
      <c r="B41" s="4">
        <v>28763</v>
      </c>
      <c r="C41" s="5">
        <v>26</v>
      </c>
      <c r="D41" s="5">
        <v>18.899999999999999</v>
      </c>
      <c r="E41" s="5">
        <v>207.1</v>
      </c>
      <c r="F41" s="5">
        <v>236.3</v>
      </c>
      <c r="G41" s="5">
        <v>169.7</v>
      </c>
      <c r="H41" s="5">
        <v>79.099999999999994</v>
      </c>
      <c r="I41" s="5">
        <v>7.2</v>
      </c>
      <c r="J41" s="5">
        <v>134.19999999999999</v>
      </c>
      <c r="K41" s="5">
        <v>6640.5</v>
      </c>
      <c r="L41" s="5">
        <v>4179.3999999999996</v>
      </c>
      <c r="M41" s="5">
        <v>1442.2</v>
      </c>
      <c r="N41" s="111">
        <v>0.34508000000000005</v>
      </c>
      <c r="O41" s="5">
        <v>2395.1</v>
      </c>
      <c r="P41" s="9">
        <v>0.73</v>
      </c>
      <c r="Q41" s="5">
        <v>6520.2</v>
      </c>
      <c r="R41" s="5">
        <v>484.2</v>
      </c>
      <c r="S41" s="39">
        <v>0</v>
      </c>
      <c r="T41" s="9">
        <v>0.23</v>
      </c>
      <c r="U41" s="48">
        <v>0.5</v>
      </c>
      <c r="V41" s="57">
        <v>0.5</v>
      </c>
      <c r="Y41" s="5">
        <v>7.2</v>
      </c>
    </row>
    <row r="42" spans="1:25" x14ac:dyDescent="0.25">
      <c r="A42" s="4" t="s">
        <v>255</v>
      </c>
      <c r="B42" s="4">
        <v>28855</v>
      </c>
      <c r="C42" s="5">
        <v>27</v>
      </c>
      <c r="D42" s="5">
        <v>19.5</v>
      </c>
      <c r="E42" s="5">
        <v>209.9</v>
      </c>
      <c r="F42" s="5">
        <v>247.2</v>
      </c>
      <c r="G42" s="5">
        <v>173.9</v>
      </c>
      <c r="H42" s="5">
        <v>83.3</v>
      </c>
      <c r="I42" s="5">
        <v>7.9</v>
      </c>
      <c r="J42" s="5">
        <v>139.6</v>
      </c>
      <c r="K42" s="5">
        <v>6729.8</v>
      </c>
      <c r="L42" s="5">
        <v>4213.1000000000004</v>
      </c>
      <c r="M42" s="5">
        <v>1481.4</v>
      </c>
      <c r="N42" s="111">
        <v>0.35161000000000003</v>
      </c>
      <c r="O42" s="5">
        <v>2476.9</v>
      </c>
      <c r="P42" s="9">
        <v>0.73</v>
      </c>
      <c r="Q42" s="5">
        <v>6577.8</v>
      </c>
      <c r="R42" s="5">
        <v>496.2</v>
      </c>
      <c r="S42" s="39">
        <v>0</v>
      </c>
      <c r="T42" s="9">
        <v>0.31</v>
      </c>
      <c r="U42" s="48">
        <v>0.42</v>
      </c>
      <c r="V42" s="57">
        <v>0.42</v>
      </c>
      <c r="Y42" s="5">
        <v>7.9</v>
      </c>
    </row>
    <row r="43" spans="1:25" x14ac:dyDescent="0.25">
      <c r="A43" s="4" t="s">
        <v>256</v>
      </c>
      <c r="B43" s="4">
        <v>28945</v>
      </c>
      <c r="C43" s="5">
        <v>28</v>
      </c>
      <c r="D43" s="5">
        <v>20</v>
      </c>
      <c r="E43" s="5">
        <v>214.9</v>
      </c>
      <c r="F43" s="5">
        <v>253.6</v>
      </c>
      <c r="G43" s="5">
        <v>176.4</v>
      </c>
      <c r="H43" s="5">
        <v>80.3</v>
      </c>
      <c r="I43" s="5">
        <v>8.1999999999999993</v>
      </c>
      <c r="J43" s="5">
        <v>146.9</v>
      </c>
      <c r="K43" s="5">
        <v>6741.9</v>
      </c>
      <c r="L43" s="5">
        <v>4234.8999999999996</v>
      </c>
      <c r="M43" s="5">
        <v>1517.1</v>
      </c>
      <c r="N43" s="111">
        <v>0.35825000000000001</v>
      </c>
      <c r="O43" s="5">
        <v>2526.6</v>
      </c>
      <c r="P43" s="9">
        <v>-0.79</v>
      </c>
      <c r="Q43" s="5">
        <v>6634.2</v>
      </c>
      <c r="R43" s="5">
        <v>501.8</v>
      </c>
      <c r="S43" s="39">
        <v>0</v>
      </c>
      <c r="T43" s="9">
        <v>-0.05</v>
      </c>
      <c r="U43" s="48">
        <v>-0.73</v>
      </c>
      <c r="V43" s="57">
        <v>-0.73</v>
      </c>
      <c r="Y43" s="5">
        <v>8.1999999999999993</v>
      </c>
    </row>
    <row r="44" spans="1:25" x14ac:dyDescent="0.25">
      <c r="A44" s="4" t="s">
        <v>257</v>
      </c>
      <c r="B44" s="4">
        <v>29036</v>
      </c>
      <c r="C44" s="5">
        <v>29.2</v>
      </c>
      <c r="D44" s="5">
        <v>20.8</v>
      </c>
      <c r="E44" s="5">
        <v>219.2</v>
      </c>
      <c r="F44" s="5">
        <v>262</v>
      </c>
      <c r="G44" s="5">
        <v>178.5</v>
      </c>
      <c r="H44" s="5">
        <v>80.3</v>
      </c>
      <c r="I44" s="5">
        <v>8.8000000000000007</v>
      </c>
      <c r="J44" s="5">
        <v>151.19999999999999</v>
      </c>
      <c r="K44" s="5">
        <v>6749.1</v>
      </c>
      <c r="L44" s="5">
        <v>4232.2</v>
      </c>
      <c r="M44" s="5">
        <v>1557.6</v>
      </c>
      <c r="N44" s="111">
        <v>0.36804999999999999</v>
      </c>
      <c r="O44" s="5">
        <v>2591.1999999999998</v>
      </c>
      <c r="P44" s="9">
        <v>0.77</v>
      </c>
      <c r="Q44" s="5">
        <v>6688.1</v>
      </c>
      <c r="R44" s="5">
        <v>516.5</v>
      </c>
      <c r="S44" s="39">
        <v>0</v>
      </c>
      <c r="T44" s="9">
        <v>0.37</v>
      </c>
      <c r="U44" s="48">
        <v>0.4</v>
      </c>
      <c r="V44" s="57">
        <v>0.4</v>
      </c>
      <c r="Y44" s="5">
        <v>8.8000000000000007</v>
      </c>
    </row>
    <row r="45" spans="1:25" x14ac:dyDescent="0.25">
      <c r="A45" s="4" t="s">
        <v>258</v>
      </c>
      <c r="B45" s="4">
        <v>29128</v>
      </c>
      <c r="C45" s="5">
        <v>30.5</v>
      </c>
      <c r="D45" s="5">
        <v>21.1</v>
      </c>
      <c r="E45" s="5">
        <v>234.6</v>
      </c>
      <c r="F45" s="5">
        <v>274.8</v>
      </c>
      <c r="G45" s="5">
        <v>180.9</v>
      </c>
      <c r="H45" s="5">
        <v>78.900000000000006</v>
      </c>
      <c r="I45" s="5">
        <v>9.5</v>
      </c>
      <c r="J45" s="5">
        <v>156.30000000000001</v>
      </c>
      <c r="K45" s="5">
        <v>6799.2</v>
      </c>
      <c r="L45" s="5">
        <v>4273.3</v>
      </c>
      <c r="M45" s="5">
        <v>1611.9</v>
      </c>
      <c r="N45" s="111">
        <v>0.37719000000000003</v>
      </c>
      <c r="O45" s="5">
        <v>2667.6</v>
      </c>
      <c r="P45" s="9">
        <v>0.24</v>
      </c>
      <c r="Q45" s="5">
        <v>6739.5</v>
      </c>
      <c r="R45" s="5">
        <v>533.1</v>
      </c>
      <c r="S45" s="39">
        <v>0</v>
      </c>
      <c r="T45" s="9">
        <v>0.09</v>
      </c>
      <c r="U45" s="48">
        <v>0.15</v>
      </c>
      <c r="V45" s="57">
        <v>0.15</v>
      </c>
      <c r="Y45" s="5">
        <v>9.5</v>
      </c>
    </row>
    <row r="46" spans="1:25" x14ac:dyDescent="0.25">
      <c r="A46" s="4" t="s">
        <v>259</v>
      </c>
      <c r="B46" s="4">
        <v>29220</v>
      </c>
      <c r="C46" s="5">
        <v>32</v>
      </c>
      <c r="D46" s="5">
        <v>22.4</v>
      </c>
      <c r="E46" s="5">
        <v>240.7</v>
      </c>
      <c r="F46" s="5">
        <v>285.2</v>
      </c>
      <c r="G46" s="5">
        <v>184.6</v>
      </c>
      <c r="H46" s="5">
        <v>75.3</v>
      </c>
      <c r="I46" s="5">
        <v>10.6</v>
      </c>
      <c r="J46" s="5">
        <v>160.30000000000001</v>
      </c>
      <c r="K46" s="5">
        <v>6816.2</v>
      </c>
      <c r="L46" s="5">
        <v>4284</v>
      </c>
      <c r="M46" s="5">
        <v>1655</v>
      </c>
      <c r="N46" s="111">
        <v>0.38633000000000001</v>
      </c>
      <c r="O46" s="5">
        <v>2723.9</v>
      </c>
      <c r="P46" s="9">
        <v>0.52</v>
      </c>
      <c r="Q46" s="5">
        <v>6787.9</v>
      </c>
      <c r="R46" s="5">
        <v>547.79999999999995</v>
      </c>
      <c r="S46" s="39">
        <v>0</v>
      </c>
      <c r="T46" s="9">
        <v>0.04</v>
      </c>
      <c r="U46" s="48">
        <v>0.48</v>
      </c>
      <c r="V46" s="57">
        <v>0.48</v>
      </c>
      <c r="Y46" s="5">
        <v>10.6</v>
      </c>
    </row>
    <row r="47" spans="1:25" x14ac:dyDescent="0.25">
      <c r="A47" s="4" t="s">
        <v>260</v>
      </c>
      <c r="B47" s="4">
        <v>29311</v>
      </c>
      <c r="C47" s="5">
        <v>33.6</v>
      </c>
      <c r="D47" s="5">
        <v>23.4</v>
      </c>
      <c r="E47" s="5">
        <v>251.2</v>
      </c>
      <c r="F47" s="5">
        <v>284.8</v>
      </c>
      <c r="G47" s="5">
        <v>189.5</v>
      </c>
      <c r="H47" s="5">
        <v>83.1</v>
      </c>
      <c r="I47" s="5">
        <v>11.6</v>
      </c>
      <c r="J47" s="5">
        <v>162.9</v>
      </c>
      <c r="K47" s="5">
        <v>6837.6</v>
      </c>
      <c r="L47" s="5">
        <v>4277.8999999999996</v>
      </c>
      <c r="M47" s="5">
        <v>1702.3</v>
      </c>
      <c r="N47" s="111">
        <v>0.39793000000000001</v>
      </c>
      <c r="O47" s="5">
        <v>2789.8</v>
      </c>
      <c r="P47" s="9">
        <v>1.18</v>
      </c>
      <c r="Q47" s="5">
        <v>6830.7</v>
      </c>
      <c r="R47" s="5">
        <v>568.79999999999995</v>
      </c>
      <c r="S47" s="39">
        <v>0</v>
      </c>
      <c r="T47" s="9">
        <v>0.99</v>
      </c>
      <c r="U47" s="48">
        <v>0.19</v>
      </c>
      <c r="V47" s="57">
        <v>0.19</v>
      </c>
      <c r="Y47" s="5">
        <v>11.6</v>
      </c>
    </row>
    <row r="48" spans="1:25" x14ac:dyDescent="0.25">
      <c r="A48" s="4" t="s">
        <v>261</v>
      </c>
      <c r="B48" s="4">
        <v>29402</v>
      </c>
      <c r="C48" s="5">
        <v>35.299999999999997</v>
      </c>
      <c r="D48" s="5">
        <v>22.2</v>
      </c>
      <c r="E48" s="5">
        <v>256.2</v>
      </c>
      <c r="F48" s="5">
        <v>292.2</v>
      </c>
      <c r="G48" s="5">
        <v>196.9</v>
      </c>
      <c r="H48" s="5">
        <v>62.6</v>
      </c>
      <c r="I48" s="5">
        <v>12.3</v>
      </c>
      <c r="J48" s="5">
        <v>163.9</v>
      </c>
      <c r="K48" s="5">
        <v>6696.8</v>
      </c>
      <c r="L48" s="5">
        <v>4181.5</v>
      </c>
      <c r="M48" s="5">
        <v>1704.7</v>
      </c>
      <c r="N48" s="111">
        <v>0.40767999999999999</v>
      </c>
      <c r="O48" s="5">
        <v>2797.4</v>
      </c>
      <c r="P48" s="9">
        <v>0.18</v>
      </c>
      <c r="Q48" s="5">
        <v>6866.6</v>
      </c>
      <c r="R48" s="5">
        <v>588.5</v>
      </c>
      <c r="S48" s="39">
        <v>1</v>
      </c>
      <c r="T48" s="9">
        <v>0.77</v>
      </c>
      <c r="U48" s="48">
        <v>-0.59</v>
      </c>
      <c r="V48" s="57">
        <v>-0.59</v>
      </c>
      <c r="Y48" s="5">
        <v>12.3</v>
      </c>
    </row>
    <row r="49" spans="1:25" x14ac:dyDescent="0.25">
      <c r="A49" s="4" t="s">
        <v>262</v>
      </c>
      <c r="B49" s="4">
        <v>29494</v>
      </c>
      <c r="C49" s="5">
        <v>37</v>
      </c>
      <c r="D49" s="5">
        <v>24.2</v>
      </c>
      <c r="E49" s="5">
        <v>287.89999999999998</v>
      </c>
      <c r="F49" s="5">
        <v>302.2</v>
      </c>
      <c r="G49" s="5">
        <v>204.3</v>
      </c>
      <c r="H49" s="5">
        <v>69.900000000000006</v>
      </c>
      <c r="I49" s="5">
        <v>11</v>
      </c>
      <c r="J49" s="5">
        <v>168</v>
      </c>
      <c r="K49" s="5">
        <v>6688.8</v>
      </c>
      <c r="L49" s="5">
        <v>4227.3999999999996</v>
      </c>
      <c r="M49" s="5">
        <v>1763.8</v>
      </c>
      <c r="N49" s="111">
        <v>0.41722999999999999</v>
      </c>
      <c r="O49" s="5">
        <v>2856.5</v>
      </c>
      <c r="P49" s="9">
        <v>-1.1499999999999999</v>
      </c>
      <c r="Q49" s="5">
        <v>6900.9</v>
      </c>
      <c r="R49" s="5">
        <v>592.20000000000005</v>
      </c>
      <c r="S49" s="39">
        <v>1</v>
      </c>
      <c r="T49" s="9">
        <v>-0.45</v>
      </c>
      <c r="U49" s="48">
        <v>-0.7</v>
      </c>
      <c r="V49" s="57">
        <v>-0.7</v>
      </c>
      <c r="Y49" s="5">
        <v>11</v>
      </c>
    </row>
    <row r="50" spans="1:25" x14ac:dyDescent="0.25">
      <c r="A50" s="4" t="s">
        <v>263</v>
      </c>
      <c r="B50" s="4">
        <v>29586</v>
      </c>
      <c r="C50" s="5">
        <v>38.799999999999997</v>
      </c>
      <c r="D50" s="5">
        <v>25.6</v>
      </c>
      <c r="E50" s="5">
        <v>290.7</v>
      </c>
      <c r="F50" s="5">
        <v>318.89999999999998</v>
      </c>
      <c r="G50" s="5">
        <v>210.6</v>
      </c>
      <c r="H50" s="5">
        <v>76.8</v>
      </c>
      <c r="I50" s="5">
        <v>11.9</v>
      </c>
      <c r="J50" s="5">
        <v>174</v>
      </c>
      <c r="K50" s="5">
        <v>6813.5</v>
      </c>
      <c r="L50" s="5">
        <v>4284.5</v>
      </c>
      <c r="M50" s="5">
        <v>1831.9</v>
      </c>
      <c r="N50" s="111">
        <v>0.42756</v>
      </c>
      <c r="O50" s="5">
        <v>2985.6</v>
      </c>
      <c r="P50" s="9">
        <v>0</v>
      </c>
      <c r="Q50" s="5">
        <v>6935.3</v>
      </c>
      <c r="R50" s="5">
        <v>608.9</v>
      </c>
      <c r="S50" s="39">
        <v>0</v>
      </c>
      <c r="T50" s="9">
        <v>0.22</v>
      </c>
      <c r="U50" s="48">
        <v>-0.21</v>
      </c>
      <c r="V50" s="57">
        <v>-0.21</v>
      </c>
      <c r="Y50" s="5">
        <v>11.9</v>
      </c>
    </row>
    <row r="51" spans="1:25" x14ac:dyDescent="0.25">
      <c r="A51" s="4" t="s">
        <v>264</v>
      </c>
      <c r="B51" s="4">
        <v>29676</v>
      </c>
      <c r="C51" s="5">
        <v>40.700000000000003</v>
      </c>
      <c r="D51" s="5">
        <v>26.5</v>
      </c>
      <c r="E51" s="5">
        <v>296.10000000000002</v>
      </c>
      <c r="F51" s="5">
        <v>330.9</v>
      </c>
      <c r="G51" s="5">
        <v>230.8</v>
      </c>
      <c r="H51" s="5">
        <v>75.400000000000006</v>
      </c>
      <c r="I51" s="5">
        <v>13</v>
      </c>
      <c r="J51" s="5">
        <v>191</v>
      </c>
      <c r="K51" s="5">
        <v>6947</v>
      </c>
      <c r="L51" s="5">
        <v>4298.8</v>
      </c>
      <c r="M51" s="5">
        <v>1885.7</v>
      </c>
      <c r="N51" s="111">
        <v>0.43865999999999999</v>
      </c>
      <c r="O51" s="5">
        <v>3124.2</v>
      </c>
      <c r="P51" s="9">
        <v>1.1100000000000001</v>
      </c>
      <c r="Q51" s="5">
        <v>6971.9</v>
      </c>
      <c r="R51" s="5">
        <v>633.4</v>
      </c>
      <c r="S51" s="39">
        <v>0</v>
      </c>
      <c r="T51" s="9">
        <v>0.76</v>
      </c>
      <c r="U51" s="48">
        <v>0.35</v>
      </c>
      <c r="V51" s="57">
        <v>0.35</v>
      </c>
      <c r="Y51" s="5">
        <v>13</v>
      </c>
    </row>
    <row r="52" spans="1:25" x14ac:dyDescent="0.25">
      <c r="A52" s="4" t="s">
        <v>265</v>
      </c>
      <c r="B52" s="4">
        <v>29767</v>
      </c>
      <c r="C52" s="5">
        <v>42.6</v>
      </c>
      <c r="D52" s="5">
        <v>28.1</v>
      </c>
      <c r="E52" s="5">
        <v>299</v>
      </c>
      <c r="F52" s="5">
        <v>342.7</v>
      </c>
      <c r="G52" s="5">
        <v>235.5</v>
      </c>
      <c r="H52" s="5">
        <v>65.900000000000006</v>
      </c>
      <c r="I52" s="5">
        <v>13.6</v>
      </c>
      <c r="J52" s="5">
        <v>194.8</v>
      </c>
      <c r="K52" s="5">
        <v>6895.6</v>
      </c>
      <c r="L52" s="5">
        <v>4299.2</v>
      </c>
      <c r="M52" s="5">
        <v>1917.5</v>
      </c>
      <c r="N52" s="111">
        <v>0.44601999999999997</v>
      </c>
      <c r="O52" s="5">
        <v>3162.5</v>
      </c>
      <c r="P52" s="9">
        <v>0.16</v>
      </c>
      <c r="Q52" s="5">
        <v>7014.5</v>
      </c>
      <c r="R52" s="5">
        <v>648.70000000000005</v>
      </c>
      <c r="S52" s="39">
        <v>0</v>
      </c>
      <c r="T52" s="9">
        <v>0.98</v>
      </c>
      <c r="U52" s="48">
        <v>-0.82</v>
      </c>
      <c r="V52" s="57">
        <v>-0.82</v>
      </c>
      <c r="Y52" s="5">
        <v>13.6</v>
      </c>
    </row>
    <row r="53" spans="1:25" x14ac:dyDescent="0.25">
      <c r="A53" s="4" t="s">
        <v>266</v>
      </c>
      <c r="B53" s="4">
        <v>29859</v>
      </c>
      <c r="C53" s="5">
        <v>44.4</v>
      </c>
      <c r="D53" s="5">
        <v>28.3</v>
      </c>
      <c r="E53" s="5">
        <v>317</v>
      </c>
      <c r="F53" s="5">
        <v>356.9</v>
      </c>
      <c r="G53" s="5">
        <v>237.5</v>
      </c>
      <c r="H53" s="5">
        <v>68.400000000000006</v>
      </c>
      <c r="I53" s="5">
        <v>14.5</v>
      </c>
      <c r="J53" s="5">
        <v>199.5</v>
      </c>
      <c r="K53" s="5">
        <v>6978.1</v>
      </c>
      <c r="L53" s="5">
        <v>4319</v>
      </c>
      <c r="M53" s="5">
        <v>1958.1</v>
      </c>
      <c r="N53" s="111">
        <v>0.45335999999999999</v>
      </c>
      <c r="O53" s="5">
        <v>3260.6</v>
      </c>
      <c r="P53" s="9">
        <v>-0.26</v>
      </c>
      <c r="Q53" s="5">
        <v>7060.4</v>
      </c>
      <c r="R53" s="5">
        <v>657.8</v>
      </c>
      <c r="S53" s="39">
        <v>0</v>
      </c>
      <c r="T53" s="9">
        <v>-0.14000000000000001</v>
      </c>
      <c r="U53" s="48">
        <v>-0.12</v>
      </c>
      <c r="V53" s="57">
        <v>-0.12</v>
      </c>
      <c r="Y53" s="5">
        <v>14.5</v>
      </c>
    </row>
    <row r="54" spans="1:25" x14ac:dyDescent="0.25">
      <c r="A54" s="4" t="s">
        <v>267</v>
      </c>
      <c r="B54" s="4">
        <v>29951</v>
      </c>
      <c r="C54" s="5">
        <v>46.3</v>
      </c>
      <c r="D54" s="5">
        <v>28</v>
      </c>
      <c r="E54" s="5">
        <v>319.2</v>
      </c>
      <c r="F54" s="5">
        <v>352.7</v>
      </c>
      <c r="G54" s="5">
        <v>238.8</v>
      </c>
      <c r="H54" s="5">
        <v>58.9</v>
      </c>
      <c r="I54" s="5">
        <v>15</v>
      </c>
      <c r="J54" s="5">
        <v>202.2</v>
      </c>
      <c r="K54" s="5">
        <v>6902.1</v>
      </c>
      <c r="L54" s="5">
        <v>4289.5</v>
      </c>
      <c r="M54" s="5">
        <v>1974.4</v>
      </c>
      <c r="N54" s="111">
        <v>0.46029999999999999</v>
      </c>
      <c r="O54" s="5">
        <v>3280.8</v>
      </c>
      <c r="P54" s="9">
        <v>1.05</v>
      </c>
      <c r="Q54" s="5">
        <v>7109.9</v>
      </c>
      <c r="R54" s="5">
        <v>677.7</v>
      </c>
      <c r="S54" s="39">
        <v>1</v>
      </c>
      <c r="T54" s="9">
        <v>0.72</v>
      </c>
      <c r="U54" s="48">
        <v>0.33</v>
      </c>
      <c r="V54" s="57">
        <v>0.33</v>
      </c>
      <c r="Y54" s="5">
        <v>15</v>
      </c>
    </row>
    <row r="55" spans="1:25" x14ac:dyDescent="0.25">
      <c r="A55" s="4" t="s">
        <v>268</v>
      </c>
      <c r="B55" s="4">
        <v>30041</v>
      </c>
      <c r="C55" s="5">
        <v>48.2</v>
      </c>
      <c r="D55" s="5">
        <v>28.8</v>
      </c>
      <c r="E55" s="5">
        <v>324.3</v>
      </c>
      <c r="F55" s="5">
        <v>352.5</v>
      </c>
      <c r="G55" s="5">
        <v>237.4</v>
      </c>
      <c r="H55" s="5">
        <v>47.6</v>
      </c>
      <c r="I55" s="5">
        <v>15.1</v>
      </c>
      <c r="J55" s="5">
        <v>207.2</v>
      </c>
      <c r="K55" s="5">
        <v>6794.9</v>
      </c>
      <c r="L55" s="5">
        <v>4321.1000000000004</v>
      </c>
      <c r="M55" s="5">
        <v>2014.2</v>
      </c>
      <c r="N55" s="111">
        <v>0.46612000000000003</v>
      </c>
      <c r="O55" s="5">
        <v>3274.3</v>
      </c>
      <c r="P55" s="9">
        <v>-0.05</v>
      </c>
      <c r="Q55" s="5">
        <v>7166.8</v>
      </c>
      <c r="R55" s="5">
        <v>688.1</v>
      </c>
      <c r="S55" s="39">
        <v>1</v>
      </c>
      <c r="T55" s="9">
        <v>7.0000000000000007E-2</v>
      </c>
      <c r="U55" s="48">
        <v>-0.11</v>
      </c>
      <c r="V55" s="57">
        <v>-0.11</v>
      </c>
      <c r="Y55" s="5">
        <v>15.1</v>
      </c>
    </row>
    <row r="56" spans="1:25" x14ac:dyDescent="0.25">
      <c r="A56" s="4" t="s">
        <v>269</v>
      </c>
      <c r="B56" s="4">
        <v>30132</v>
      </c>
      <c r="C56" s="5">
        <v>50.1</v>
      </c>
      <c r="D56" s="5">
        <v>30.2</v>
      </c>
      <c r="E56" s="5">
        <v>333.2</v>
      </c>
      <c r="F56" s="5">
        <v>359.7</v>
      </c>
      <c r="G56" s="5">
        <v>238.3</v>
      </c>
      <c r="H56" s="5">
        <v>49</v>
      </c>
      <c r="I56" s="5">
        <v>15.7</v>
      </c>
      <c r="J56" s="5">
        <v>209.2</v>
      </c>
      <c r="K56" s="5">
        <v>6825.9</v>
      </c>
      <c r="L56" s="5">
        <v>4334.3</v>
      </c>
      <c r="M56" s="5">
        <v>2039.6</v>
      </c>
      <c r="N56" s="111">
        <v>0.47058999999999995</v>
      </c>
      <c r="O56" s="5">
        <v>3332</v>
      </c>
      <c r="P56" s="9">
        <v>0.34</v>
      </c>
      <c r="Q56" s="5">
        <v>7225.7</v>
      </c>
      <c r="R56" s="5">
        <v>703.1</v>
      </c>
      <c r="S56" s="39">
        <v>1</v>
      </c>
      <c r="T56" s="9">
        <v>0.19</v>
      </c>
      <c r="U56" s="48">
        <v>0.15</v>
      </c>
      <c r="V56" s="57">
        <v>0.15</v>
      </c>
      <c r="Y56" s="5">
        <v>15.7</v>
      </c>
    </row>
    <row r="57" spans="1:25" x14ac:dyDescent="0.25">
      <c r="A57" s="4" t="s">
        <v>270</v>
      </c>
      <c r="B57" s="4">
        <v>30224</v>
      </c>
      <c r="C57" s="5">
        <v>51.8</v>
      </c>
      <c r="D57" s="5">
        <v>30.8</v>
      </c>
      <c r="E57" s="5">
        <v>349.7</v>
      </c>
      <c r="F57" s="5">
        <v>350.1</v>
      </c>
      <c r="G57" s="5">
        <v>241.8</v>
      </c>
      <c r="H57" s="5">
        <v>49.8</v>
      </c>
      <c r="I57" s="5">
        <v>15.4</v>
      </c>
      <c r="J57" s="5">
        <v>211.5</v>
      </c>
      <c r="K57" s="5">
        <v>6799.8</v>
      </c>
      <c r="L57" s="5">
        <v>4363.3</v>
      </c>
      <c r="M57" s="5">
        <v>2085.6999999999998</v>
      </c>
      <c r="N57" s="111">
        <v>0.47799999999999998</v>
      </c>
      <c r="O57" s="5">
        <v>3366.3</v>
      </c>
      <c r="P57" s="9">
        <v>0.68</v>
      </c>
      <c r="Q57" s="5">
        <v>7286.5</v>
      </c>
      <c r="R57" s="5">
        <v>717.3</v>
      </c>
      <c r="S57" s="39">
        <v>1</v>
      </c>
      <c r="T57" s="9">
        <v>0.68</v>
      </c>
      <c r="U57" s="48">
        <v>0</v>
      </c>
      <c r="V57" s="57">
        <v>0</v>
      </c>
      <c r="Y57" s="5">
        <v>15.4</v>
      </c>
    </row>
    <row r="58" spans="1:25" x14ac:dyDescent="0.25">
      <c r="A58" s="4" t="s">
        <v>271</v>
      </c>
      <c r="B58" s="4">
        <v>30316</v>
      </c>
      <c r="C58" s="5">
        <v>53.6</v>
      </c>
      <c r="D58" s="5">
        <v>30.8</v>
      </c>
      <c r="E58" s="5">
        <v>365.2</v>
      </c>
      <c r="F58" s="5">
        <v>356.6</v>
      </c>
      <c r="G58" s="5">
        <v>246.3</v>
      </c>
      <c r="H58" s="5">
        <v>45.1</v>
      </c>
      <c r="I58" s="5">
        <v>14.6</v>
      </c>
      <c r="J58" s="5">
        <v>212.4</v>
      </c>
      <c r="K58" s="5">
        <v>6802.5</v>
      </c>
      <c r="L58" s="5">
        <v>4439.7</v>
      </c>
      <c r="M58" s="5">
        <v>2145.6</v>
      </c>
      <c r="N58" s="111">
        <v>0.48326000000000002</v>
      </c>
      <c r="O58" s="5">
        <v>3402.6</v>
      </c>
      <c r="P58" s="9">
        <v>1.3</v>
      </c>
      <c r="Q58" s="5">
        <v>7348.2</v>
      </c>
      <c r="R58" s="5">
        <v>737.4</v>
      </c>
      <c r="S58" s="39">
        <v>1</v>
      </c>
      <c r="T58" s="9">
        <v>0.98</v>
      </c>
      <c r="U58" s="48">
        <v>0.32</v>
      </c>
      <c r="V58" s="57">
        <v>0.32</v>
      </c>
      <c r="Y58" s="5">
        <v>14.6</v>
      </c>
    </row>
    <row r="59" spans="1:25" x14ac:dyDescent="0.25">
      <c r="A59" s="4" t="s">
        <v>272</v>
      </c>
      <c r="B59" s="4">
        <v>30406</v>
      </c>
      <c r="C59" s="5">
        <v>55.2</v>
      </c>
      <c r="D59" s="5">
        <v>33.200000000000003</v>
      </c>
      <c r="E59" s="5">
        <v>368</v>
      </c>
      <c r="F59" s="5">
        <v>350.9</v>
      </c>
      <c r="G59" s="5">
        <v>250.7</v>
      </c>
      <c r="H59" s="5">
        <v>47.1</v>
      </c>
      <c r="I59" s="5">
        <v>13.9</v>
      </c>
      <c r="J59" s="5">
        <v>220.2</v>
      </c>
      <c r="K59" s="5">
        <v>6892.1</v>
      </c>
      <c r="L59" s="5">
        <v>4483.6000000000004</v>
      </c>
      <c r="M59" s="5">
        <v>2184.6</v>
      </c>
      <c r="N59" s="111">
        <v>0.48723999999999995</v>
      </c>
      <c r="O59" s="5">
        <v>3473.4</v>
      </c>
      <c r="P59" s="9">
        <v>0.81</v>
      </c>
      <c r="Q59" s="5">
        <v>7407.2</v>
      </c>
      <c r="R59" s="5">
        <v>747.9</v>
      </c>
      <c r="S59" s="39">
        <v>0</v>
      </c>
      <c r="T59" s="9">
        <v>0.67</v>
      </c>
      <c r="U59" s="48">
        <v>0.15</v>
      </c>
      <c r="V59" s="57">
        <v>0.15</v>
      </c>
      <c r="Y59" s="5">
        <v>13.9</v>
      </c>
    </row>
    <row r="60" spans="1:25" x14ac:dyDescent="0.25">
      <c r="A60" s="4" t="s">
        <v>273</v>
      </c>
      <c r="B60" s="4">
        <v>30497</v>
      </c>
      <c r="C60" s="5">
        <v>56.9</v>
      </c>
      <c r="D60" s="5">
        <v>33.4</v>
      </c>
      <c r="E60" s="5">
        <v>373.7</v>
      </c>
      <c r="F60" s="5">
        <v>359.6</v>
      </c>
      <c r="G60" s="5">
        <v>261.2</v>
      </c>
      <c r="H60" s="5">
        <v>61.9</v>
      </c>
      <c r="I60" s="5">
        <v>13.9</v>
      </c>
      <c r="J60" s="5">
        <v>224.2</v>
      </c>
      <c r="K60" s="5">
        <v>7049</v>
      </c>
      <c r="L60" s="5">
        <v>4574.8999999999996</v>
      </c>
      <c r="M60" s="5">
        <v>2249.4</v>
      </c>
      <c r="N60" s="111">
        <v>0.49168999999999996</v>
      </c>
      <c r="O60" s="5">
        <v>3578.8</v>
      </c>
      <c r="P60" s="9">
        <v>0.73</v>
      </c>
      <c r="Q60" s="5">
        <v>7466.1</v>
      </c>
      <c r="R60" s="5">
        <v>761.1</v>
      </c>
      <c r="S60" s="39">
        <v>0</v>
      </c>
      <c r="T60" s="9">
        <v>0.81</v>
      </c>
      <c r="U60" s="48">
        <v>-0.08</v>
      </c>
      <c r="V60" s="57">
        <v>-0.08</v>
      </c>
      <c r="Y60" s="5">
        <v>13.9</v>
      </c>
    </row>
    <row r="61" spans="1:25" x14ac:dyDescent="0.25">
      <c r="A61" s="4" t="s">
        <v>274</v>
      </c>
      <c r="B61" s="4">
        <v>30589</v>
      </c>
      <c r="C61" s="5">
        <v>58.7</v>
      </c>
      <c r="D61" s="5">
        <v>34</v>
      </c>
      <c r="E61" s="5">
        <v>368.5</v>
      </c>
      <c r="F61" s="5">
        <v>345.4</v>
      </c>
      <c r="G61" s="5">
        <v>267.5</v>
      </c>
      <c r="H61" s="5">
        <v>70.7</v>
      </c>
      <c r="I61" s="5">
        <v>14.3</v>
      </c>
      <c r="J61" s="5">
        <v>228.9</v>
      </c>
      <c r="K61" s="5">
        <v>7189.9</v>
      </c>
      <c r="L61" s="5">
        <v>4657</v>
      </c>
      <c r="M61" s="5">
        <v>2319.9</v>
      </c>
      <c r="N61" s="111">
        <v>0.49814999999999998</v>
      </c>
      <c r="O61" s="5">
        <v>3689.2</v>
      </c>
      <c r="P61" s="9">
        <v>1.49</v>
      </c>
      <c r="Q61" s="5">
        <v>7525.9</v>
      </c>
      <c r="R61" s="5">
        <v>782.2</v>
      </c>
      <c r="S61" s="39">
        <v>0</v>
      </c>
      <c r="T61" s="9">
        <v>1.1200000000000001</v>
      </c>
      <c r="U61" s="48">
        <v>0.38</v>
      </c>
      <c r="V61" s="57">
        <v>0.38</v>
      </c>
      <c r="Y61" s="5">
        <v>14.3</v>
      </c>
    </row>
    <row r="62" spans="1:25" x14ac:dyDescent="0.25">
      <c r="A62" s="4" t="s">
        <v>275</v>
      </c>
      <c r="B62" s="4">
        <v>30681</v>
      </c>
      <c r="C62" s="5">
        <v>60.4</v>
      </c>
      <c r="D62" s="5">
        <v>34.9</v>
      </c>
      <c r="E62" s="5">
        <v>371.8</v>
      </c>
      <c r="F62" s="5">
        <v>355.7</v>
      </c>
      <c r="G62" s="5">
        <v>273.7</v>
      </c>
      <c r="H62" s="5">
        <v>72.400000000000006</v>
      </c>
      <c r="I62" s="5">
        <v>14.8</v>
      </c>
      <c r="J62" s="5">
        <v>235.5</v>
      </c>
      <c r="K62" s="5">
        <v>7339.9</v>
      </c>
      <c r="L62" s="5">
        <v>4731.2</v>
      </c>
      <c r="M62" s="5">
        <v>2372.5</v>
      </c>
      <c r="N62" s="111">
        <v>0.50146000000000002</v>
      </c>
      <c r="O62" s="5">
        <v>3794.7</v>
      </c>
      <c r="P62" s="9">
        <v>-1.3</v>
      </c>
      <c r="Q62" s="5">
        <v>7587.1</v>
      </c>
      <c r="R62" s="5">
        <v>775.1</v>
      </c>
      <c r="S62" s="39">
        <v>0</v>
      </c>
      <c r="T62" s="9">
        <v>-1.34</v>
      </c>
      <c r="U62" s="48">
        <v>0.04</v>
      </c>
      <c r="V62" s="57">
        <v>0.04</v>
      </c>
      <c r="Y62" s="5">
        <v>14.8</v>
      </c>
    </row>
    <row r="63" spans="1:25" x14ac:dyDescent="0.25">
      <c r="A63" s="4" t="s">
        <v>276</v>
      </c>
      <c r="B63" s="4">
        <v>30772</v>
      </c>
      <c r="C63" s="5">
        <v>62.5</v>
      </c>
      <c r="D63" s="5">
        <v>35.700000000000003</v>
      </c>
      <c r="E63" s="5">
        <v>376.3</v>
      </c>
      <c r="F63" s="5">
        <v>361.2</v>
      </c>
      <c r="G63" s="5">
        <v>281.60000000000002</v>
      </c>
      <c r="H63" s="5">
        <v>84.9</v>
      </c>
      <c r="I63" s="5">
        <v>15.4</v>
      </c>
      <c r="J63" s="5">
        <v>250.8</v>
      </c>
      <c r="K63" s="5">
        <v>7483.4</v>
      </c>
      <c r="L63" s="5">
        <v>4770.5</v>
      </c>
      <c r="M63" s="5">
        <v>2418.1999999999998</v>
      </c>
      <c r="N63" s="111">
        <v>0.50690000000000002</v>
      </c>
      <c r="O63" s="5">
        <v>3908.1</v>
      </c>
      <c r="P63" s="9">
        <v>0.92</v>
      </c>
      <c r="Q63" s="5">
        <v>7651</v>
      </c>
      <c r="R63" s="5">
        <v>794</v>
      </c>
      <c r="S63" s="39">
        <v>0</v>
      </c>
      <c r="T63" s="9">
        <v>0.38</v>
      </c>
      <c r="U63" s="48">
        <v>0.54</v>
      </c>
      <c r="V63" s="57">
        <v>0.54</v>
      </c>
      <c r="Y63" s="5">
        <v>15.4</v>
      </c>
    </row>
    <row r="64" spans="1:25" x14ac:dyDescent="0.25">
      <c r="A64" s="4" t="s">
        <v>277</v>
      </c>
      <c r="B64" s="4">
        <v>30863</v>
      </c>
      <c r="C64" s="5">
        <v>64.099999999999994</v>
      </c>
      <c r="D64" s="5">
        <v>36.200000000000003</v>
      </c>
      <c r="E64" s="5">
        <v>379</v>
      </c>
      <c r="F64" s="5">
        <v>370.4</v>
      </c>
      <c r="G64" s="5">
        <v>287.7</v>
      </c>
      <c r="H64" s="5">
        <v>83.7</v>
      </c>
      <c r="I64" s="5">
        <v>15.7</v>
      </c>
      <c r="J64" s="5">
        <v>256.8</v>
      </c>
      <c r="K64" s="5">
        <v>7612.7</v>
      </c>
      <c r="L64" s="5">
        <v>4837.3</v>
      </c>
      <c r="M64" s="5">
        <v>2475.9</v>
      </c>
      <c r="N64" s="111">
        <v>0.51183000000000001</v>
      </c>
      <c r="O64" s="5">
        <v>4009.6</v>
      </c>
      <c r="P64" s="9">
        <v>1.82</v>
      </c>
      <c r="Q64" s="5">
        <v>7718</v>
      </c>
      <c r="R64" s="5">
        <v>819.1</v>
      </c>
      <c r="S64" s="39">
        <v>0</v>
      </c>
      <c r="T64" s="9">
        <v>1.26</v>
      </c>
      <c r="U64" s="48">
        <v>0.56000000000000005</v>
      </c>
      <c r="V64" s="57">
        <v>0.56000000000000005</v>
      </c>
      <c r="Y64" s="5">
        <v>15.7</v>
      </c>
    </row>
    <row r="65" spans="1:25" x14ac:dyDescent="0.25">
      <c r="A65" s="4" t="s">
        <v>278</v>
      </c>
      <c r="B65" s="4">
        <v>30955</v>
      </c>
      <c r="C65" s="5">
        <v>65.599999999999994</v>
      </c>
      <c r="D65" s="5">
        <v>36.799999999999997</v>
      </c>
      <c r="E65" s="5">
        <v>380.4</v>
      </c>
      <c r="F65" s="5">
        <v>384.1</v>
      </c>
      <c r="G65" s="5">
        <v>292.2</v>
      </c>
      <c r="H65" s="5">
        <v>71.3</v>
      </c>
      <c r="I65" s="5">
        <v>16.3</v>
      </c>
      <c r="J65" s="5">
        <v>261.8</v>
      </c>
      <c r="K65" s="5">
        <v>7686.1</v>
      </c>
      <c r="L65" s="5">
        <v>4873.2</v>
      </c>
      <c r="M65" s="5">
        <v>2513.5</v>
      </c>
      <c r="N65" s="111">
        <v>0.51578999999999997</v>
      </c>
      <c r="O65" s="5">
        <v>4084.3</v>
      </c>
      <c r="P65" s="9">
        <v>0.69</v>
      </c>
      <c r="Q65" s="5">
        <v>7786.9</v>
      </c>
      <c r="R65" s="5">
        <v>835.7</v>
      </c>
      <c r="S65" s="39">
        <v>0</v>
      </c>
      <c r="T65" s="9">
        <v>-0.02</v>
      </c>
      <c r="U65" s="48">
        <v>0.71</v>
      </c>
      <c r="V65" s="57">
        <v>0.71</v>
      </c>
      <c r="Y65" s="5">
        <v>16.3</v>
      </c>
    </row>
    <row r="66" spans="1:25" x14ac:dyDescent="0.25">
      <c r="A66" s="4" t="s">
        <v>279</v>
      </c>
      <c r="B66" s="4">
        <v>31047</v>
      </c>
      <c r="C66" s="5">
        <v>66.900000000000006</v>
      </c>
      <c r="D66" s="5">
        <v>37.6</v>
      </c>
      <c r="E66" s="5">
        <v>387.9</v>
      </c>
      <c r="F66" s="5">
        <v>395.9</v>
      </c>
      <c r="G66" s="5">
        <v>297.5</v>
      </c>
      <c r="H66" s="5">
        <v>72.099999999999994</v>
      </c>
      <c r="I66" s="5">
        <v>16.7</v>
      </c>
      <c r="J66" s="5">
        <v>265.8</v>
      </c>
      <c r="K66" s="5">
        <v>7749.2</v>
      </c>
      <c r="L66" s="5">
        <v>4936.3</v>
      </c>
      <c r="M66" s="5">
        <v>2561.8000000000002</v>
      </c>
      <c r="N66" s="111">
        <v>0.51896999999999993</v>
      </c>
      <c r="O66" s="5">
        <v>4148.6000000000004</v>
      </c>
      <c r="P66" s="9">
        <v>1.74</v>
      </c>
      <c r="Q66" s="5">
        <v>7857.7</v>
      </c>
      <c r="R66" s="5">
        <v>862.8</v>
      </c>
      <c r="S66" s="39">
        <v>0</v>
      </c>
      <c r="T66" s="9">
        <v>1.32</v>
      </c>
      <c r="U66" s="48">
        <v>0.42</v>
      </c>
      <c r="V66" s="57">
        <v>0.42</v>
      </c>
      <c r="Y66" s="5">
        <v>16.7</v>
      </c>
    </row>
    <row r="67" spans="1:25" x14ac:dyDescent="0.25">
      <c r="A67" s="4" t="s">
        <v>280</v>
      </c>
      <c r="B67" s="4">
        <v>31137</v>
      </c>
      <c r="C67" s="5">
        <v>67.900000000000006</v>
      </c>
      <c r="D67" s="5">
        <v>38.4</v>
      </c>
      <c r="E67" s="5">
        <v>398.1</v>
      </c>
      <c r="F67" s="5">
        <v>432.3</v>
      </c>
      <c r="G67" s="5">
        <v>301</v>
      </c>
      <c r="H67" s="5">
        <v>77.7</v>
      </c>
      <c r="I67" s="5">
        <v>18.2</v>
      </c>
      <c r="J67" s="5">
        <v>275.7</v>
      </c>
      <c r="K67" s="5">
        <v>7824.2</v>
      </c>
      <c r="L67" s="5">
        <v>5020.2</v>
      </c>
      <c r="M67" s="5">
        <v>2636</v>
      </c>
      <c r="N67" s="111">
        <v>0.52507999999999999</v>
      </c>
      <c r="O67" s="5">
        <v>4230.2</v>
      </c>
      <c r="P67" s="9">
        <v>0.92</v>
      </c>
      <c r="Q67" s="5">
        <v>7930.7</v>
      </c>
      <c r="R67" s="5">
        <v>875.6</v>
      </c>
      <c r="S67" s="39">
        <v>0</v>
      </c>
      <c r="T67" s="9">
        <v>0.39</v>
      </c>
      <c r="U67" s="48">
        <v>0.52</v>
      </c>
      <c r="V67" s="57">
        <v>0.52</v>
      </c>
      <c r="Y67" s="5">
        <v>18.2</v>
      </c>
    </row>
    <row r="68" spans="1:25" x14ac:dyDescent="0.25">
      <c r="A68" s="4" t="s">
        <v>281</v>
      </c>
      <c r="B68" s="4">
        <v>31228</v>
      </c>
      <c r="C68" s="5">
        <v>69.099999999999994</v>
      </c>
      <c r="D68" s="5">
        <v>39.200000000000003</v>
      </c>
      <c r="E68" s="5">
        <v>400.5</v>
      </c>
      <c r="F68" s="5">
        <v>388.5</v>
      </c>
      <c r="G68" s="5">
        <v>305.7</v>
      </c>
      <c r="H68" s="5">
        <v>76</v>
      </c>
      <c r="I68" s="5">
        <v>18.2</v>
      </c>
      <c r="J68" s="5">
        <v>279.8</v>
      </c>
      <c r="K68" s="5">
        <v>7893.1</v>
      </c>
      <c r="L68" s="5">
        <v>5066.3</v>
      </c>
      <c r="M68" s="5">
        <v>2681.8</v>
      </c>
      <c r="N68" s="111">
        <v>0.52933999999999992</v>
      </c>
      <c r="O68" s="5">
        <v>4294.8999999999996</v>
      </c>
      <c r="P68" s="9">
        <v>1.85</v>
      </c>
      <c r="Q68" s="5">
        <v>8005</v>
      </c>
      <c r="R68" s="5">
        <v>900.5</v>
      </c>
      <c r="S68" s="39">
        <v>0</v>
      </c>
      <c r="T68" s="9">
        <v>1.0900000000000001</v>
      </c>
      <c r="U68" s="48">
        <v>0.76</v>
      </c>
      <c r="V68" s="57">
        <v>0.76</v>
      </c>
      <c r="Y68" s="5">
        <v>18.2</v>
      </c>
    </row>
    <row r="69" spans="1:25" x14ac:dyDescent="0.25">
      <c r="A69" s="4" t="s">
        <v>282</v>
      </c>
      <c r="B69" s="4">
        <v>31320</v>
      </c>
      <c r="C69" s="5">
        <v>70.3</v>
      </c>
      <c r="D69" s="5">
        <v>40.1</v>
      </c>
      <c r="E69" s="5">
        <v>405.6</v>
      </c>
      <c r="F69" s="5">
        <v>421.5</v>
      </c>
      <c r="G69" s="5">
        <v>311.89999999999998</v>
      </c>
      <c r="H69" s="5">
        <v>81.7</v>
      </c>
      <c r="I69" s="5">
        <v>17.5</v>
      </c>
      <c r="J69" s="5">
        <v>284.60000000000002</v>
      </c>
      <c r="K69" s="5">
        <v>8013.7</v>
      </c>
      <c r="L69" s="5">
        <v>5162.5</v>
      </c>
      <c r="M69" s="5">
        <v>2754.1</v>
      </c>
      <c r="N69" s="111">
        <v>0.53349000000000002</v>
      </c>
      <c r="O69" s="5">
        <v>4386.8</v>
      </c>
      <c r="P69" s="9">
        <v>1.93</v>
      </c>
      <c r="Q69" s="5">
        <v>8080.1</v>
      </c>
      <c r="R69" s="5">
        <v>927.4</v>
      </c>
      <c r="S69" s="39">
        <v>0</v>
      </c>
      <c r="T69" s="9">
        <v>1.26</v>
      </c>
      <c r="U69" s="48">
        <v>0.68</v>
      </c>
      <c r="V69" s="57">
        <v>0.68</v>
      </c>
      <c r="Y69" s="5">
        <v>17.5</v>
      </c>
    </row>
    <row r="70" spans="1:25" x14ac:dyDescent="0.25">
      <c r="A70" s="4" t="s">
        <v>283</v>
      </c>
      <c r="B70" s="4">
        <v>31412</v>
      </c>
      <c r="C70" s="5">
        <v>71.599999999999994</v>
      </c>
      <c r="D70" s="5">
        <v>41.1</v>
      </c>
      <c r="E70" s="5">
        <v>408.3</v>
      </c>
      <c r="F70" s="5">
        <v>428.9</v>
      </c>
      <c r="G70" s="5">
        <v>313.89999999999998</v>
      </c>
      <c r="H70" s="5">
        <v>79.5</v>
      </c>
      <c r="I70" s="5">
        <v>17.3</v>
      </c>
      <c r="J70" s="5">
        <v>291.10000000000002</v>
      </c>
      <c r="K70" s="5">
        <v>8073.2</v>
      </c>
      <c r="L70" s="5">
        <v>5173.6000000000004</v>
      </c>
      <c r="M70" s="5">
        <v>2779.4</v>
      </c>
      <c r="N70" s="111">
        <v>0.53722000000000003</v>
      </c>
      <c r="O70" s="5">
        <v>4444.1000000000004</v>
      </c>
      <c r="P70" s="9">
        <v>0.35</v>
      </c>
      <c r="Q70" s="5">
        <v>8155.6</v>
      </c>
      <c r="R70" s="5">
        <v>938.6</v>
      </c>
      <c r="S70" s="39">
        <v>0</v>
      </c>
      <c r="T70" s="9">
        <v>0.02</v>
      </c>
      <c r="U70" s="48">
        <v>0.32</v>
      </c>
      <c r="V70" s="57">
        <v>0.32</v>
      </c>
      <c r="Y70" s="5">
        <v>17.3</v>
      </c>
    </row>
    <row r="71" spans="1:25" x14ac:dyDescent="0.25">
      <c r="A71" s="4" t="s">
        <v>284</v>
      </c>
      <c r="B71" s="4">
        <v>31502</v>
      </c>
      <c r="C71" s="5">
        <v>73</v>
      </c>
      <c r="D71" s="5">
        <v>42.1</v>
      </c>
      <c r="E71" s="5">
        <v>419.9</v>
      </c>
      <c r="F71" s="5">
        <v>426.3</v>
      </c>
      <c r="G71" s="5">
        <v>317.5</v>
      </c>
      <c r="H71" s="5">
        <v>84.4</v>
      </c>
      <c r="I71" s="5">
        <v>18.7</v>
      </c>
      <c r="J71" s="5">
        <v>298.2</v>
      </c>
      <c r="K71" s="5">
        <v>8148.6</v>
      </c>
      <c r="L71" s="5">
        <v>5218.8999999999996</v>
      </c>
      <c r="M71" s="5">
        <v>2823.6</v>
      </c>
      <c r="N71" s="111">
        <v>0.54104999999999992</v>
      </c>
      <c r="O71" s="5">
        <v>4507.8999999999996</v>
      </c>
      <c r="P71" s="9">
        <v>0.66</v>
      </c>
      <c r="Q71" s="5">
        <v>8229.9</v>
      </c>
      <c r="R71" s="5">
        <v>946.8</v>
      </c>
      <c r="S71" s="39">
        <v>0</v>
      </c>
      <c r="T71" s="9">
        <v>-0.12</v>
      </c>
      <c r="U71" s="48">
        <v>0.78</v>
      </c>
      <c r="V71" s="57">
        <v>0.78</v>
      </c>
      <c r="Y71" s="5">
        <v>18.7</v>
      </c>
    </row>
    <row r="72" spans="1:25" x14ac:dyDescent="0.25">
      <c r="A72" s="4" t="s">
        <v>285</v>
      </c>
      <c r="B72" s="4">
        <v>31593</v>
      </c>
      <c r="C72" s="5">
        <v>74.5</v>
      </c>
      <c r="D72" s="5">
        <v>43.1</v>
      </c>
      <c r="E72" s="5">
        <v>425.6</v>
      </c>
      <c r="F72" s="5">
        <v>429.4</v>
      </c>
      <c r="G72" s="5">
        <v>319.5</v>
      </c>
      <c r="H72" s="5">
        <v>85.5</v>
      </c>
      <c r="I72" s="5">
        <v>17.899999999999999</v>
      </c>
      <c r="J72" s="5">
        <v>301.89999999999998</v>
      </c>
      <c r="K72" s="5">
        <v>8185.3</v>
      </c>
      <c r="L72" s="5">
        <v>5275.7</v>
      </c>
      <c r="M72" s="5">
        <v>2851.5</v>
      </c>
      <c r="N72" s="111">
        <v>0.54049000000000003</v>
      </c>
      <c r="O72" s="5">
        <v>4545.3</v>
      </c>
      <c r="P72" s="9">
        <v>1.75</v>
      </c>
      <c r="Q72" s="5">
        <v>8304.1</v>
      </c>
      <c r="R72" s="5">
        <v>967.5</v>
      </c>
      <c r="S72" s="39">
        <v>0</v>
      </c>
      <c r="T72" s="9">
        <v>1.33</v>
      </c>
      <c r="U72" s="48">
        <v>0.42</v>
      </c>
      <c r="V72" s="57">
        <v>0.42</v>
      </c>
      <c r="Y72" s="5">
        <v>17.899999999999999</v>
      </c>
    </row>
    <row r="73" spans="1:25" x14ac:dyDescent="0.25">
      <c r="A73" s="4" t="s">
        <v>286</v>
      </c>
      <c r="B73" s="4">
        <v>31685</v>
      </c>
      <c r="C73" s="5">
        <v>76</v>
      </c>
      <c r="D73" s="5">
        <v>44.1</v>
      </c>
      <c r="E73" s="5">
        <v>433.1</v>
      </c>
      <c r="F73" s="5">
        <v>439.5</v>
      </c>
      <c r="G73" s="5">
        <v>326.2</v>
      </c>
      <c r="H73" s="5">
        <v>86.9</v>
      </c>
      <c r="I73" s="5">
        <v>17.3</v>
      </c>
      <c r="J73" s="5">
        <v>306.89999999999998</v>
      </c>
      <c r="K73" s="5">
        <v>8263.6</v>
      </c>
      <c r="L73" s="5">
        <v>5369</v>
      </c>
      <c r="M73" s="5">
        <v>2917.2</v>
      </c>
      <c r="N73" s="111">
        <v>0.54334000000000005</v>
      </c>
      <c r="O73" s="5">
        <v>4607.7</v>
      </c>
      <c r="P73" s="9">
        <v>1.87</v>
      </c>
      <c r="Q73" s="5">
        <v>8378.1</v>
      </c>
      <c r="R73" s="5">
        <v>993.6</v>
      </c>
      <c r="S73" s="39">
        <v>0</v>
      </c>
      <c r="T73" s="9">
        <v>1.47</v>
      </c>
      <c r="U73" s="48">
        <v>0.4</v>
      </c>
      <c r="V73" s="57">
        <v>0.4</v>
      </c>
      <c r="Y73" s="5">
        <v>17.3</v>
      </c>
    </row>
    <row r="74" spans="1:25" x14ac:dyDescent="0.25">
      <c r="A74" s="4" t="s">
        <v>287</v>
      </c>
      <c r="B74" s="4">
        <v>31777</v>
      </c>
      <c r="C74" s="5">
        <v>77.599999999999994</v>
      </c>
      <c r="D74" s="5">
        <v>45.2</v>
      </c>
      <c r="E74" s="5">
        <v>435.8</v>
      </c>
      <c r="F74" s="5">
        <v>456</v>
      </c>
      <c r="G74" s="5">
        <v>330.4</v>
      </c>
      <c r="H74" s="5">
        <v>97.9</v>
      </c>
      <c r="I74" s="5">
        <v>17.2</v>
      </c>
      <c r="J74" s="5">
        <v>312.60000000000002</v>
      </c>
      <c r="K74" s="5">
        <v>8308</v>
      </c>
      <c r="L74" s="5">
        <v>5402</v>
      </c>
      <c r="M74" s="5">
        <v>2952.8</v>
      </c>
      <c r="N74" s="111">
        <v>0.54661999999999999</v>
      </c>
      <c r="O74" s="5">
        <v>4657.6000000000004</v>
      </c>
      <c r="P74" s="9">
        <v>-0.33</v>
      </c>
      <c r="Q74" s="5">
        <v>8451.7999999999993</v>
      </c>
      <c r="R74" s="5">
        <v>996.4</v>
      </c>
      <c r="S74" s="39">
        <v>0</v>
      </c>
      <c r="T74" s="9">
        <v>-0.48</v>
      </c>
      <c r="U74" s="48">
        <v>0.14000000000000001</v>
      </c>
      <c r="V74" s="57">
        <v>0.14000000000000001</v>
      </c>
      <c r="Y74" s="5">
        <v>17.2</v>
      </c>
    </row>
    <row r="75" spans="1:25" x14ac:dyDescent="0.25">
      <c r="A75" s="4" t="s">
        <v>288</v>
      </c>
      <c r="B75" s="4">
        <v>31867</v>
      </c>
      <c r="C75" s="5">
        <v>79.599999999999994</v>
      </c>
      <c r="D75" s="5">
        <v>46.2</v>
      </c>
      <c r="E75" s="5">
        <v>441.9</v>
      </c>
      <c r="F75" s="5">
        <v>450.7</v>
      </c>
      <c r="G75" s="5">
        <v>336</v>
      </c>
      <c r="H75" s="5">
        <v>98.7</v>
      </c>
      <c r="I75" s="5">
        <v>17.2</v>
      </c>
      <c r="J75" s="5">
        <v>317.39999999999998</v>
      </c>
      <c r="K75" s="5">
        <v>8369.9</v>
      </c>
      <c r="L75" s="5">
        <v>5407.4</v>
      </c>
      <c r="M75" s="5">
        <v>2983.5</v>
      </c>
      <c r="N75" s="111">
        <v>0.55174999999999996</v>
      </c>
      <c r="O75" s="5">
        <v>4722.2</v>
      </c>
      <c r="P75" s="9">
        <v>0.54</v>
      </c>
      <c r="Q75" s="5">
        <v>8525.1</v>
      </c>
      <c r="R75" s="5">
        <v>1008.7</v>
      </c>
      <c r="S75" s="39">
        <v>0</v>
      </c>
      <c r="T75" s="9">
        <v>0.3</v>
      </c>
      <c r="U75" s="48">
        <v>0.23</v>
      </c>
      <c r="V75" s="57">
        <v>0.23</v>
      </c>
      <c r="Y75" s="5">
        <v>17.2</v>
      </c>
    </row>
    <row r="76" spans="1:25" x14ac:dyDescent="0.25">
      <c r="A76" s="4" t="s">
        <v>289</v>
      </c>
      <c r="B76" s="4">
        <v>31958</v>
      </c>
      <c r="C76" s="5">
        <v>81.099999999999994</v>
      </c>
      <c r="D76" s="5">
        <v>47.3</v>
      </c>
      <c r="E76" s="5">
        <v>447.5</v>
      </c>
      <c r="F76" s="5">
        <v>511.7</v>
      </c>
      <c r="G76" s="5">
        <v>344.4</v>
      </c>
      <c r="H76" s="5">
        <v>111.8</v>
      </c>
      <c r="I76" s="5">
        <v>17.7</v>
      </c>
      <c r="J76" s="5">
        <v>321.5</v>
      </c>
      <c r="K76" s="5">
        <v>8460.2000000000007</v>
      </c>
      <c r="L76" s="5">
        <v>5481.2</v>
      </c>
      <c r="M76" s="5">
        <v>3053.3</v>
      </c>
      <c r="N76" s="111">
        <v>0.55706</v>
      </c>
      <c r="O76" s="5">
        <v>4806.2</v>
      </c>
      <c r="P76" s="9">
        <v>0.7</v>
      </c>
      <c r="Q76" s="5">
        <v>8598</v>
      </c>
      <c r="R76" s="5">
        <v>1025.2</v>
      </c>
      <c r="S76" s="39">
        <v>0</v>
      </c>
      <c r="T76" s="9">
        <v>0.6</v>
      </c>
      <c r="U76" s="48">
        <v>0.1</v>
      </c>
      <c r="V76" s="57">
        <v>0.1</v>
      </c>
      <c r="Y76" s="5">
        <v>17.7</v>
      </c>
    </row>
    <row r="77" spans="1:25" x14ac:dyDescent="0.25">
      <c r="A77" s="4" t="s">
        <v>290</v>
      </c>
      <c r="B77" s="4">
        <v>32050</v>
      </c>
      <c r="C77" s="5">
        <v>82.3</v>
      </c>
      <c r="D77" s="5">
        <v>48.4</v>
      </c>
      <c r="E77" s="5">
        <v>449.4</v>
      </c>
      <c r="F77" s="5">
        <v>489</v>
      </c>
      <c r="G77" s="5">
        <v>352.4</v>
      </c>
      <c r="H77" s="5">
        <v>116.2</v>
      </c>
      <c r="I77" s="5">
        <v>18</v>
      </c>
      <c r="J77" s="5">
        <v>326.3</v>
      </c>
      <c r="K77" s="5">
        <v>8533.6</v>
      </c>
      <c r="L77" s="5">
        <v>5543.7</v>
      </c>
      <c r="M77" s="5">
        <v>3117.4</v>
      </c>
      <c r="N77" s="111">
        <v>0.56232000000000004</v>
      </c>
      <c r="O77" s="5">
        <v>4884.6000000000004</v>
      </c>
      <c r="P77" s="9">
        <v>0.13</v>
      </c>
      <c r="Q77" s="5">
        <v>8670.7000000000007</v>
      </c>
      <c r="R77" s="5">
        <v>1036.2</v>
      </c>
      <c r="S77" s="39">
        <v>0</v>
      </c>
      <c r="T77" s="9">
        <v>-0.02</v>
      </c>
      <c r="U77" s="48">
        <v>0.15</v>
      </c>
      <c r="V77" s="57">
        <v>0.15</v>
      </c>
      <c r="Y77" s="5">
        <v>18</v>
      </c>
    </row>
    <row r="78" spans="1:25" x14ac:dyDescent="0.25">
      <c r="A78" s="4" t="s">
        <v>291</v>
      </c>
      <c r="B78" s="4">
        <v>32142</v>
      </c>
      <c r="C78" s="5">
        <v>83.3</v>
      </c>
      <c r="D78" s="5">
        <v>49.4</v>
      </c>
      <c r="E78" s="5">
        <v>452.8</v>
      </c>
      <c r="F78" s="5">
        <v>507</v>
      </c>
      <c r="G78" s="5">
        <v>357.4</v>
      </c>
      <c r="H78" s="5">
        <v>110.7</v>
      </c>
      <c r="I78" s="5">
        <v>18.100000000000001</v>
      </c>
      <c r="J78" s="5">
        <v>333.3</v>
      </c>
      <c r="K78" s="5">
        <v>8680.2000000000007</v>
      </c>
      <c r="L78" s="5">
        <v>5555.5</v>
      </c>
      <c r="M78" s="5">
        <v>3150.9</v>
      </c>
      <c r="N78" s="111">
        <v>0.56718000000000002</v>
      </c>
      <c r="O78" s="5">
        <v>5008</v>
      </c>
      <c r="P78" s="9">
        <v>1.33</v>
      </c>
      <c r="Q78" s="5">
        <v>8743.1</v>
      </c>
      <c r="R78" s="5">
        <v>1056</v>
      </c>
      <c r="S78" s="39">
        <v>0</v>
      </c>
      <c r="T78" s="9">
        <v>0.75</v>
      </c>
      <c r="U78" s="48">
        <v>0.57999999999999996</v>
      </c>
      <c r="V78" s="57">
        <v>0.57999999999999996</v>
      </c>
      <c r="Y78" s="5">
        <v>18.100000000000001</v>
      </c>
    </row>
    <row r="79" spans="1:25" x14ac:dyDescent="0.25">
      <c r="A79" s="4" t="s">
        <v>292</v>
      </c>
      <c r="B79" s="4">
        <v>32233</v>
      </c>
      <c r="C79" s="5">
        <v>83.4</v>
      </c>
      <c r="D79" s="5">
        <v>50.9</v>
      </c>
      <c r="E79" s="5">
        <v>470.3</v>
      </c>
      <c r="F79" s="5">
        <v>502.1</v>
      </c>
      <c r="G79" s="5">
        <v>365.2</v>
      </c>
      <c r="H79" s="5">
        <v>108</v>
      </c>
      <c r="I79" s="5">
        <v>16.7</v>
      </c>
      <c r="J79" s="5">
        <v>352.7</v>
      </c>
      <c r="K79" s="5">
        <v>8725</v>
      </c>
      <c r="L79" s="5">
        <v>5653.6</v>
      </c>
      <c r="M79" s="5">
        <v>3231.9</v>
      </c>
      <c r="N79" s="111">
        <v>0.57164999999999999</v>
      </c>
      <c r="O79" s="5">
        <v>5073.3999999999996</v>
      </c>
      <c r="P79" s="9">
        <v>-0.67</v>
      </c>
      <c r="Q79" s="5">
        <v>8815.4</v>
      </c>
      <c r="R79" s="5">
        <v>1056.9000000000001</v>
      </c>
      <c r="S79" s="39">
        <v>0</v>
      </c>
      <c r="T79" s="9">
        <v>-1.1499999999999999</v>
      </c>
      <c r="U79" s="48">
        <v>0.48</v>
      </c>
      <c r="V79" s="57">
        <v>0.48</v>
      </c>
      <c r="Y79" s="5">
        <v>16.7</v>
      </c>
    </row>
    <row r="80" spans="1:25" x14ac:dyDescent="0.25">
      <c r="A80" s="4" t="s">
        <v>293</v>
      </c>
      <c r="B80" s="4">
        <v>32324</v>
      </c>
      <c r="C80" s="5">
        <v>85</v>
      </c>
      <c r="D80" s="5">
        <v>52.2</v>
      </c>
      <c r="E80" s="5">
        <v>473.4</v>
      </c>
      <c r="F80" s="5">
        <v>497.8</v>
      </c>
      <c r="G80" s="5">
        <v>372.5</v>
      </c>
      <c r="H80" s="5">
        <v>115.3</v>
      </c>
      <c r="I80" s="5">
        <v>16.600000000000001</v>
      </c>
      <c r="J80" s="5">
        <v>360</v>
      </c>
      <c r="K80" s="5">
        <v>8839.6</v>
      </c>
      <c r="L80" s="5">
        <v>5695.3</v>
      </c>
      <c r="M80" s="5">
        <v>3291.7</v>
      </c>
      <c r="N80" s="111">
        <v>0.57796999999999998</v>
      </c>
      <c r="O80" s="5">
        <v>5190</v>
      </c>
      <c r="P80" s="9">
        <v>0.28999999999999998</v>
      </c>
      <c r="Q80" s="5">
        <v>8887.6</v>
      </c>
      <c r="R80" s="5">
        <v>1070.4000000000001</v>
      </c>
      <c r="S80" s="39">
        <v>0</v>
      </c>
      <c r="T80" s="9">
        <v>-0.26</v>
      </c>
      <c r="U80" s="48">
        <v>0.55000000000000004</v>
      </c>
      <c r="V80" s="57">
        <v>0.55000000000000004</v>
      </c>
      <c r="Y80" s="5">
        <v>16.600000000000001</v>
      </c>
    </row>
    <row r="81" spans="1:25" x14ac:dyDescent="0.25">
      <c r="A81" s="4" t="s">
        <v>294</v>
      </c>
      <c r="B81" s="4">
        <v>32416</v>
      </c>
      <c r="C81" s="5">
        <v>87</v>
      </c>
      <c r="D81" s="5">
        <v>53.7</v>
      </c>
      <c r="E81" s="5">
        <v>478.8</v>
      </c>
      <c r="F81" s="5">
        <v>506.7</v>
      </c>
      <c r="G81" s="5">
        <v>377.5</v>
      </c>
      <c r="H81" s="5">
        <v>125.1</v>
      </c>
      <c r="I81" s="5">
        <v>17.5</v>
      </c>
      <c r="J81" s="5">
        <v>366.2</v>
      </c>
      <c r="K81" s="5">
        <v>8891.4</v>
      </c>
      <c r="L81" s="5">
        <v>5745.9</v>
      </c>
      <c r="M81" s="5">
        <v>3361.9</v>
      </c>
      <c r="N81" s="111">
        <v>0.58509</v>
      </c>
      <c r="O81" s="5">
        <v>5282.8</v>
      </c>
      <c r="P81" s="9">
        <v>0.03</v>
      </c>
      <c r="Q81" s="5">
        <v>8959.5</v>
      </c>
      <c r="R81" s="5">
        <v>1078.2</v>
      </c>
      <c r="S81" s="39">
        <v>0</v>
      </c>
      <c r="T81" s="9">
        <v>-0.16</v>
      </c>
      <c r="U81" s="48">
        <v>0.2</v>
      </c>
      <c r="V81" s="57">
        <v>0.2</v>
      </c>
      <c r="Y81" s="5">
        <v>17.5</v>
      </c>
    </row>
    <row r="82" spans="1:25" x14ac:dyDescent="0.25">
      <c r="A82" s="4" t="s">
        <v>295</v>
      </c>
      <c r="B82" s="4">
        <v>32508</v>
      </c>
      <c r="C82" s="5">
        <v>89.7</v>
      </c>
      <c r="D82" s="5">
        <v>55.4</v>
      </c>
      <c r="E82" s="5">
        <v>484.9</v>
      </c>
      <c r="F82" s="5">
        <v>517.20000000000005</v>
      </c>
      <c r="G82" s="5">
        <v>382.6</v>
      </c>
      <c r="H82" s="5">
        <v>130.9</v>
      </c>
      <c r="I82" s="5">
        <v>18.600000000000001</v>
      </c>
      <c r="J82" s="5">
        <v>373.7</v>
      </c>
      <c r="K82" s="5">
        <v>9009.9</v>
      </c>
      <c r="L82" s="5">
        <v>5811.3</v>
      </c>
      <c r="M82" s="5">
        <v>3434.5</v>
      </c>
      <c r="N82" s="111">
        <v>0.59101000000000004</v>
      </c>
      <c r="O82" s="5">
        <v>5399.5</v>
      </c>
      <c r="P82" s="9">
        <v>1.62</v>
      </c>
      <c r="Q82" s="5">
        <v>9031.2999999999993</v>
      </c>
      <c r="R82" s="5">
        <v>1109.9000000000001</v>
      </c>
      <c r="S82" s="39">
        <v>0</v>
      </c>
      <c r="T82" s="9">
        <v>1.0900000000000001</v>
      </c>
      <c r="U82" s="48">
        <v>0.52</v>
      </c>
      <c r="V82" s="57">
        <v>0.52</v>
      </c>
      <c r="Y82" s="5">
        <v>18.600000000000001</v>
      </c>
    </row>
    <row r="83" spans="1:25" x14ac:dyDescent="0.25">
      <c r="A83" s="4" t="s">
        <v>296</v>
      </c>
      <c r="B83" s="4">
        <v>32598</v>
      </c>
      <c r="C83" s="5">
        <v>93.8</v>
      </c>
      <c r="D83" s="5">
        <v>57.4</v>
      </c>
      <c r="E83" s="5">
        <v>508.2</v>
      </c>
      <c r="F83" s="5">
        <v>552.9</v>
      </c>
      <c r="G83" s="5">
        <v>391</v>
      </c>
      <c r="H83" s="5">
        <v>132.69999999999999</v>
      </c>
      <c r="I83" s="5">
        <v>21.2</v>
      </c>
      <c r="J83" s="5">
        <v>379.7</v>
      </c>
      <c r="K83" s="5">
        <v>9101.5</v>
      </c>
      <c r="L83" s="5">
        <v>5838.2</v>
      </c>
      <c r="M83" s="5">
        <v>3490.2</v>
      </c>
      <c r="N83" s="111">
        <v>0.59780999999999995</v>
      </c>
      <c r="O83" s="5">
        <v>5511.3</v>
      </c>
      <c r="P83" s="9">
        <v>-0.34</v>
      </c>
      <c r="Q83" s="5">
        <v>9102.7000000000007</v>
      </c>
      <c r="R83" s="5">
        <v>1116.5999999999999</v>
      </c>
      <c r="S83" s="39">
        <v>0</v>
      </c>
      <c r="T83" s="9">
        <v>-0.69</v>
      </c>
      <c r="U83" s="48">
        <v>0.35</v>
      </c>
      <c r="V83" s="57">
        <v>0.35</v>
      </c>
      <c r="Y83" s="5">
        <v>21.2</v>
      </c>
    </row>
    <row r="84" spans="1:25" x14ac:dyDescent="0.25">
      <c r="A84" s="4" t="s">
        <v>297</v>
      </c>
      <c r="B84" s="4">
        <v>32689</v>
      </c>
      <c r="C84" s="5">
        <v>96.9</v>
      </c>
      <c r="D84" s="5">
        <v>59.6</v>
      </c>
      <c r="E84" s="5">
        <v>515.70000000000005</v>
      </c>
      <c r="F84" s="5">
        <v>566.70000000000005</v>
      </c>
      <c r="G84" s="5">
        <v>397.5</v>
      </c>
      <c r="H84" s="5">
        <v>118.7</v>
      </c>
      <c r="I84" s="5">
        <v>22.1</v>
      </c>
      <c r="J84" s="5">
        <v>384.3</v>
      </c>
      <c r="K84" s="5">
        <v>9171</v>
      </c>
      <c r="L84" s="5">
        <v>5865.5</v>
      </c>
      <c r="M84" s="5">
        <v>3553.8</v>
      </c>
      <c r="N84" s="111">
        <v>0.60587999999999997</v>
      </c>
      <c r="O84" s="5">
        <v>5612.5</v>
      </c>
      <c r="P84" s="9">
        <v>1.26</v>
      </c>
      <c r="Q84" s="5">
        <v>9174.5</v>
      </c>
      <c r="R84" s="5">
        <v>1145.8</v>
      </c>
      <c r="S84" s="39">
        <v>0</v>
      </c>
      <c r="T84" s="9">
        <v>0.78</v>
      </c>
      <c r="U84" s="48">
        <v>0.48</v>
      </c>
      <c r="V84" s="57">
        <v>0.48</v>
      </c>
      <c r="Y84" s="5">
        <v>22.1</v>
      </c>
    </row>
    <row r="85" spans="1:25" x14ac:dyDescent="0.25">
      <c r="A85" s="4" t="s">
        <v>298</v>
      </c>
      <c r="B85" s="4">
        <v>32781</v>
      </c>
      <c r="C85" s="5">
        <v>99.7</v>
      </c>
      <c r="D85" s="5">
        <v>61.9</v>
      </c>
      <c r="E85" s="5">
        <v>524.70000000000005</v>
      </c>
      <c r="F85" s="5">
        <v>571.6</v>
      </c>
      <c r="G85" s="5">
        <v>403.9</v>
      </c>
      <c r="H85" s="5">
        <v>114.4</v>
      </c>
      <c r="I85" s="5">
        <v>21.5</v>
      </c>
      <c r="J85" s="5">
        <v>388.9</v>
      </c>
      <c r="K85" s="5">
        <v>9238.9</v>
      </c>
      <c r="L85" s="5">
        <v>5922.3</v>
      </c>
      <c r="M85" s="5">
        <v>3609.4</v>
      </c>
      <c r="N85" s="111">
        <v>0.60946</v>
      </c>
      <c r="O85" s="5">
        <v>5695.4</v>
      </c>
      <c r="P85" s="9">
        <v>0.75</v>
      </c>
      <c r="Q85" s="5">
        <v>9245.7000000000007</v>
      </c>
      <c r="R85" s="5">
        <v>1164.5999999999999</v>
      </c>
      <c r="S85" s="39">
        <v>0</v>
      </c>
      <c r="T85" s="9">
        <v>0.32</v>
      </c>
      <c r="U85" s="48">
        <v>0.42</v>
      </c>
      <c r="V85" s="57">
        <v>0.42</v>
      </c>
      <c r="Y85" s="5">
        <v>21.5</v>
      </c>
    </row>
    <row r="86" spans="1:25" x14ac:dyDescent="0.25">
      <c r="A86" s="4" t="s">
        <v>299</v>
      </c>
      <c r="B86" s="4">
        <v>32873</v>
      </c>
      <c r="C86" s="5">
        <v>102.3</v>
      </c>
      <c r="D86" s="5">
        <v>64.400000000000006</v>
      </c>
      <c r="E86" s="5">
        <v>535.79999999999995</v>
      </c>
      <c r="F86" s="5">
        <v>579.79999999999995</v>
      </c>
      <c r="G86" s="5">
        <v>403</v>
      </c>
      <c r="H86" s="5">
        <v>113.5</v>
      </c>
      <c r="I86" s="5">
        <v>21.8</v>
      </c>
      <c r="J86" s="5">
        <v>394.9</v>
      </c>
      <c r="K86" s="5">
        <v>9257.1</v>
      </c>
      <c r="L86" s="5">
        <v>5948</v>
      </c>
      <c r="M86" s="5">
        <v>3653.7</v>
      </c>
      <c r="N86" s="111">
        <v>0.61426999999999998</v>
      </c>
      <c r="O86" s="5">
        <v>5747.2</v>
      </c>
      <c r="P86" s="9">
        <v>0.42</v>
      </c>
      <c r="Q86" s="5">
        <v>9316</v>
      </c>
      <c r="R86" s="5">
        <v>1180.5</v>
      </c>
      <c r="S86" s="39">
        <v>0</v>
      </c>
      <c r="T86" s="9">
        <v>-0.17</v>
      </c>
      <c r="U86" s="48">
        <v>0.59</v>
      </c>
      <c r="V86" s="57">
        <v>0.59</v>
      </c>
      <c r="Y86" s="5">
        <v>21.8</v>
      </c>
    </row>
    <row r="87" spans="1:25" x14ac:dyDescent="0.25">
      <c r="A87" s="4" t="s">
        <v>300</v>
      </c>
      <c r="B87" s="4">
        <v>32963</v>
      </c>
      <c r="C87" s="5">
        <v>104.3</v>
      </c>
      <c r="D87" s="5">
        <v>66.599999999999994</v>
      </c>
      <c r="E87" s="5">
        <v>556.20000000000005</v>
      </c>
      <c r="F87" s="5">
        <v>582.5</v>
      </c>
      <c r="G87" s="5">
        <v>419.5</v>
      </c>
      <c r="H87" s="5">
        <v>112.5</v>
      </c>
      <c r="I87" s="5">
        <v>22.6</v>
      </c>
      <c r="J87" s="5">
        <v>403.5</v>
      </c>
      <c r="K87" s="5">
        <v>9358.2999999999993</v>
      </c>
      <c r="L87" s="5">
        <v>5998.1</v>
      </c>
      <c r="M87" s="5">
        <v>3737.9</v>
      </c>
      <c r="N87" s="111">
        <v>0.62319000000000002</v>
      </c>
      <c r="O87" s="5">
        <v>5872.7</v>
      </c>
      <c r="P87" s="9">
        <v>1.33</v>
      </c>
      <c r="Q87" s="5">
        <v>9385.1</v>
      </c>
      <c r="R87" s="5">
        <v>1212.5</v>
      </c>
      <c r="S87" s="39">
        <v>0</v>
      </c>
      <c r="T87" s="9">
        <v>0.63</v>
      </c>
      <c r="U87" s="48">
        <v>0.69</v>
      </c>
      <c r="V87" s="57">
        <v>0.69</v>
      </c>
      <c r="Y87" s="5">
        <v>22.6</v>
      </c>
    </row>
    <row r="88" spans="1:25" x14ac:dyDescent="0.25">
      <c r="A88" s="4" t="s">
        <v>301</v>
      </c>
      <c r="B88" s="4">
        <v>33054</v>
      </c>
      <c r="C88" s="5">
        <v>106.5</v>
      </c>
      <c r="D88" s="5">
        <v>70.3</v>
      </c>
      <c r="E88" s="5">
        <v>567.5</v>
      </c>
      <c r="F88" s="5">
        <v>594.6</v>
      </c>
      <c r="G88" s="5">
        <v>419.5</v>
      </c>
      <c r="H88" s="5">
        <v>116.8</v>
      </c>
      <c r="I88" s="5">
        <v>23.2</v>
      </c>
      <c r="J88" s="5">
        <v>408.8</v>
      </c>
      <c r="K88" s="5">
        <v>9392.2999999999993</v>
      </c>
      <c r="L88" s="5">
        <v>6016.3</v>
      </c>
      <c r="M88" s="5">
        <v>3783.4</v>
      </c>
      <c r="N88" s="111">
        <v>0.62885999999999997</v>
      </c>
      <c r="O88" s="5">
        <v>5960</v>
      </c>
      <c r="P88" s="9">
        <v>0.13</v>
      </c>
      <c r="Q88" s="5">
        <v>9452.5</v>
      </c>
      <c r="R88" s="5">
        <v>1230.7</v>
      </c>
      <c r="S88" s="39">
        <v>0</v>
      </c>
      <c r="T88" s="9">
        <v>0.05</v>
      </c>
      <c r="U88" s="48">
        <v>0.08</v>
      </c>
      <c r="V88" s="57">
        <v>0.08</v>
      </c>
      <c r="Y88" s="5">
        <v>23.2</v>
      </c>
    </row>
    <row r="89" spans="1:25" x14ac:dyDescent="0.25">
      <c r="A89" s="4" t="s">
        <v>302</v>
      </c>
      <c r="B89" s="4">
        <v>33146</v>
      </c>
      <c r="C89" s="5">
        <v>108.7</v>
      </c>
      <c r="D89" s="5">
        <v>74.900000000000006</v>
      </c>
      <c r="E89" s="5">
        <v>578.1</v>
      </c>
      <c r="F89" s="5">
        <v>600.70000000000005</v>
      </c>
      <c r="G89" s="5">
        <v>426.8</v>
      </c>
      <c r="H89" s="5">
        <v>119.9</v>
      </c>
      <c r="I89" s="5">
        <v>24.7</v>
      </c>
      <c r="J89" s="5">
        <v>416.6</v>
      </c>
      <c r="K89" s="5">
        <v>9398.5</v>
      </c>
      <c r="L89" s="5">
        <v>6040.2</v>
      </c>
      <c r="M89" s="5">
        <v>3846.7</v>
      </c>
      <c r="N89" s="111">
        <v>0.63685000000000003</v>
      </c>
      <c r="O89" s="5">
        <v>6015.1</v>
      </c>
      <c r="P89" s="9">
        <v>0.13</v>
      </c>
      <c r="Q89" s="5">
        <v>9518.4</v>
      </c>
      <c r="R89" s="5">
        <v>1242.5999999999999</v>
      </c>
      <c r="S89" s="39">
        <v>0</v>
      </c>
      <c r="T89" s="9">
        <v>-0.17</v>
      </c>
      <c r="U89" s="48">
        <v>0.3</v>
      </c>
      <c r="V89" s="57">
        <v>0.3</v>
      </c>
      <c r="Y89" s="5">
        <v>24.7</v>
      </c>
    </row>
    <row r="90" spans="1:25" x14ac:dyDescent="0.25">
      <c r="A90" s="4" t="s">
        <v>303</v>
      </c>
      <c r="B90" s="4">
        <v>33238</v>
      </c>
      <c r="C90" s="5">
        <v>111</v>
      </c>
      <c r="D90" s="5">
        <v>80.7</v>
      </c>
      <c r="E90" s="5">
        <v>596.79999999999995</v>
      </c>
      <c r="F90" s="5">
        <v>600.79999999999995</v>
      </c>
      <c r="G90" s="5">
        <v>434.2</v>
      </c>
      <c r="H90" s="5">
        <v>118.8</v>
      </c>
      <c r="I90" s="5">
        <v>24</v>
      </c>
      <c r="J90" s="5">
        <v>419.4</v>
      </c>
      <c r="K90" s="5">
        <v>9312.9</v>
      </c>
      <c r="L90" s="5">
        <v>5994.2</v>
      </c>
      <c r="M90" s="5">
        <v>3867.9</v>
      </c>
      <c r="N90" s="111">
        <v>0.64527000000000001</v>
      </c>
      <c r="O90" s="5">
        <v>6004.7</v>
      </c>
      <c r="P90" s="9">
        <v>0.55000000000000004</v>
      </c>
      <c r="Q90" s="5">
        <v>9582.9</v>
      </c>
      <c r="R90" s="5">
        <v>1268.5</v>
      </c>
      <c r="S90" s="39">
        <v>1</v>
      </c>
      <c r="T90" s="9">
        <v>0.05</v>
      </c>
      <c r="U90" s="48">
        <v>0.51</v>
      </c>
      <c r="V90" s="57">
        <v>0.51</v>
      </c>
      <c r="Y90" s="5">
        <v>24</v>
      </c>
    </row>
    <row r="91" spans="1:25" x14ac:dyDescent="0.25">
      <c r="A91" s="4" t="s">
        <v>304</v>
      </c>
      <c r="B91" s="4">
        <v>33328</v>
      </c>
      <c r="C91" s="5">
        <v>112.9</v>
      </c>
      <c r="D91" s="5">
        <v>83.7</v>
      </c>
      <c r="E91" s="5">
        <v>622.5</v>
      </c>
      <c r="F91" s="5">
        <v>580.79999999999995</v>
      </c>
      <c r="G91" s="5">
        <v>444</v>
      </c>
      <c r="H91" s="5">
        <v>115.3</v>
      </c>
      <c r="I91" s="5">
        <v>21.5</v>
      </c>
      <c r="J91" s="5">
        <v>423</v>
      </c>
      <c r="K91" s="5">
        <v>9269.4</v>
      </c>
      <c r="L91" s="5">
        <v>5971.7</v>
      </c>
      <c r="M91" s="5">
        <v>3873.6</v>
      </c>
      <c r="N91" s="111">
        <v>0.64866000000000001</v>
      </c>
      <c r="O91" s="5">
        <v>6035.2</v>
      </c>
      <c r="P91" s="9">
        <v>0.49</v>
      </c>
      <c r="Q91" s="5">
        <v>9645.2000000000007</v>
      </c>
      <c r="R91" s="5">
        <v>1284.2</v>
      </c>
      <c r="S91" s="39">
        <v>1</v>
      </c>
      <c r="T91" s="9">
        <v>0.43</v>
      </c>
      <c r="U91" s="48">
        <v>7.0000000000000007E-2</v>
      </c>
      <c r="V91" s="57">
        <v>7.0000000000000007E-2</v>
      </c>
      <c r="Y91" s="5">
        <v>21.5</v>
      </c>
    </row>
    <row r="92" spans="1:25" x14ac:dyDescent="0.25">
      <c r="A92" s="4" t="s">
        <v>305</v>
      </c>
      <c r="B92" s="4">
        <v>33419</v>
      </c>
      <c r="C92" s="5">
        <v>115.7</v>
      </c>
      <c r="D92" s="5">
        <v>93.1</v>
      </c>
      <c r="E92" s="5">
        <v>643.5</v>
      </c>
      <c r="F92" s="5">
        <v>585.9</v>
      </c>
      <c r="G92" s="5">
        <v>451.6</v>
      </c>
      <c r="H92" s="5">
        <v>110.9</v>
      </c>
      <c r="I92" s="5">
        <v>20.8</v>
      </c>
      <c r="J92" s="5">
        <v>429.7</v>
      </c>
      <c r="K92" s="5">
        <v>9341.6</v>
      </c>
      <c r="L92" s="5">
        <v>6021.2</v>
      </c>
      <c r="M92" s="5">
        <v>3926.9</v>
      </c>
      <c r="N92" s="111">
        <v>0.65218999999999994</v>
      </c>
      <c r="O92" s="5">
        <v>6126.9</v>
      </c>
      <c r="P92" s="9">
        <v>0.35</v>
      </c>
      <c r="Q92" s="5">
        <v>9705.5</v>
      </c>
      <c r="R92" s="5">
        <v>1296.5999999999999</v>
      </c>
      <c r="S92" s="39">
        <v>0</v>
      </c>
      <c r="T92" s="9">
        <v>0.16</v>
      </c>
      <c r="U92" s="48">
        <v>0.19</v>
      </c>
      <c r="V92" s="57">
        <v>0.19</v>
      </c>
      <c r="Y92" s="5">
        <v>20.8</v>
      </c>
    </row>
    <row r="93" spans="1:25" x14ac:dyDescent="0.25">
      <c r="A93" s="4" t="s">
        <v>306</v>
      </c>
      <c r="B93" s="4">
        <v>33511</v>
      </c>
      <c r="C93" s="5">
        <v>118.9</v>
      </c>
      <c r="D93" s="5">
        <v>98.4</v>
      </c>
      <c r="E93" s="5">
        <v>653.79999999999995</v>
      </c>
      <c r="F93" s="5">
        <v>590.20000000000005</v>
      </c>
      <c r="G93" s="5">
        <v>461.3</v>
      </c>
      <c r="H93" s="5">
        <v>111.9</v>
      </c>
      <c r="I93" s="5">
        <v>20.5</v>
      </c>
      <c r="J93" s="5">
        <v>435.6</v>
      </c>
      <c r="K93" s="5">
        <v>9388.7999999999993</v>
      </c>
      <c r="L93" s="5">
        <v>6051.2</v>
      </c>
      <c r="M93" s="5">
        <v>3973.3</v>
      </c>
      <c r="N93" s="111">
        <v>0.65661000000000003</v>
      </c>
      <c r="O93" s="5">
        <v>6205.9</v>
      </c>
      <c r="P93" s="9">
        <v>-0.23</v>
      </c>
      <c r="Q93" s="5">
        <v>9764.7000000000007</v>
      </c>
      <c r="R93" s="5">
        <v>1306.3</v>
      </c>
      <c r="S93" s="39">
        <v>0</v>
      </c>
      <c r="T93" s="9">
        <v>-0.5</v>
      </c>
      <c r="U93" s="48">
        <v>0.27</v>
      </c>
      <c r="V93" s="57">
        <v>0.27</v>
      </c>
      <c r="Y93" s="5">
        <v>20.5</v>
      </c>
    </row>
    <row r="94" spans="1:25" x14ac:dyDescent="0.25">
      <c r="A94" s="4" t="s">
        <v>307</v>
      </c>
      <c r="B94" s="4">
        <v>33603</v>
      </c>
      <c r="C94" s="5">
        <v>122.5</v>
      </c>
      <c r="D94" s="5">
        <v>112.5</v>
      </c>
      <c r="E94" s="5">
        <v>682.3</v>
      </c>
      <c r="F94" s="5">
        <v>598.70000000000005</v>
      </c>
      <c r="G94" s="5">
        <v>471.5</v>
      </c>
      <c r="H94" s="5">
        <v>113.1</v>
      </c>
      <c r="I94" s="5">
        <v>20.3</v>
      </c>
      <c r="J94" s="5">
        <v>440.6</v>
      </c>
      <c r="K94" s="5">
        <v>9421.6</v>
      </c>
      <c r="L94" s="5">
        <v>6048.2</v>
      </c>
      <c r="M94" s="5">
        <v>4000</v>
      </c>
      <c r="N94" s="111">
        <v>0.66135999999999995</v>
      </c>
      <c r="O94" s="5">
        <v>6264.5</v>
      </c>
      <c r="P94" s="9">
        <v>-0.61</v>
      </c>
      <c r="Q94" s="5">
        <v>9823.2999999999993</v>
      </c>
      <c r="R94" s="5">
        <v>1308.8</v>
      </c>
      <c r="S94" s="39">
        <v>0</v>
      </c>
      <c r="T94" s="9">
        <v>-0.94</v>
      </c>
      <c r="U94" s="48">
        <v>0.33</v>
      </c>
      <c r="V94" s="57">
        <v>0.33</v>
      </c>
      <c r="Y94" s="5">
        <v>20.3</v>
      </c>
    </row>
    <row r="95" spans="1:25" x14ac:dyDescent="0.25">
      <c r="A95" s="4" t="s">
        <v>308</v>
      </c>
      <c r="B95" s="4">
        <v>33694</v>
      </c>
      <c r="C95" s="5">
        <v>127.2</v>
      </c>
      <c r="D95" s="5">
        <v>108.3</v>
      </c>
      <c r="E95" s="5">
        <v>710.5</v>
      </c>
      <c r="F95" s="5">
        <v>588.9</v>
      </c>
      <c r="G95" s="5">
        <v>476.4</v>
      </c>
      <c r="H95" s="5">
        <v>125</v>
      </c>
      <c r="I95" s="5">
        <v>17.8</v>
      </c>
      <c r="J95" s="5">
        <v>452.5</v>
      </c>
      <c r="K95" s="5">
        <v>9534.2999999999993</v>
      </c>
      <c r="L95" s="5">
        <v>6161.4</v>
      </c>
      <c r="M95" s="5">
        <v>4100.3999999999996</v>
      </c>
      <c r="N95" s="111">
        <v>0.66549999999999998</v>
      </c>
      <c r="O95" s="5">
        <v>6363.1</v>
      </c>
      <c r="P95" s="9">
        <v>0.77</v>
      </c>
      <c r="Q95" s="5">
        <v>9881.9</v>
      </c>
      <c r="R95" s="5">
        <v>1326.4</v>
      </c>
      <c r="S95" s="39">
        <v>0</v>
      </c>
      <c r="T95" s="9">
        <v>0.15</v>
      </c>
      <c r="U95" s="48">
        <v>0.61</v>
      </c>
      <c r="V95" s="57">
        <v>0.61</v>
      </c>
      <c r="Y95" s="5">
        <v>17.8</v>
      </c>
    </row>
    <row r="96" spans="1:25" x14ac:dyDescent="0.25">
      <c r="A96" s="4" t="s">
        <v>309</v>
      </c>
      <c r="B96" s="4">
        <v>33785</v>
      </c>
      <c r="C96" s="5">
        <v>131</v>
      </c>
      <c r="D96" s="5">
        <v>115.4</v>
      </c>
      <c r="E96" s="5">
        <v>729.1</v>
      </c>
      <c r="F96" s="5">
        <v>607.20000000000005</v>
      </c>
      <c r="G96" s="5">
        <v>481.2</v>
      </c>
      <c r="H96" s="5">
        <v>126.8</v>
      </c>
      <c r="I96" s="5">
        <v>17.399999999999999</v>
      </c>
      <c r="J96" s="5">
        <v>458.1</v>
      </c>
      <c r="K96" s="5">
        <v>9637.7000000000007</v>
      </c>
      <c r="L96" s="5">
        <v>6203.2</v>
      </c>
      <c r="M96" s="5">
        <v>4155.7</v>
      </c>
      <c r="N96" s="111">
        <v>0.66992000000000007</v>
      </c>
      <c r="O96" s="5">
        <v>6470.8</v>
      </c>
      <c r="P96" s="9">
        <v>-0.14000000000000001</v>
      </c>
      <c r="Q96" s="5">
        <v>9940.4</v>
      </c>
      <c r="R96" s="5">
        <v>1334.8</v>
      </c>
      <c r="S96" s="39">
        <v>0</v>
      </c>
      <c r="T96" s="9">
        <v>-7.0000000000000007E-2</v>
      </c>
      <c r="U96" s="48">
        <v>-0.06</v>
      </c>
      <c r="V96" s="57">
        <v>-0.06</v>
      </c>
      <c r="Y96" s="5">
        <v>17.399999999999999</v>
      </c>
    </row>
    <row r="97" spans="1:25" x14ac:dyDescent="0.25">
      <c r="A97" s="4" t="s">
        <v>310</v>
      </c>
      <c r="B97" s="4">
        <v>33877</v>
      </c>
      <c r="C97" s="5">
        <v>134.5</v>
      </c>
      <c r="D97" s="5">
        <v>120.6</v>
      </c>
      <c r="E97" s="5">
        <v>741.3</v>
      </c>
      <c r="F97" s="5">
        <v>616.20000000000005</v>
      </c>
      <c r="G97" s="5">
        <v>486</v>
      </c>
      <c r="H97" s="5">
        <v>122.1</v>
      </c>
      <c r="I97" s="5">
        <v>16.2</v>
      </c>
      <c r="J97" s="5">
        <v>461.2</v>
      </c>
      <c r="K97" s="5">
        <v>9733</v>
      </c>
      <c r="L97" s="5">
        <v>6269.7</v>
      </c>
      <c r="M97" s="5">
        <v>4227</v>
      </c>
      <c r="N97" s="111">
        <v>0.67418999999999996</v>
      </c>
      <c r="O97" s="5">
        <v>6566.6</v>
      </c>
      <c r="P97" s="9">
        <v>0.55000000000000004</v>
      </c>
      <c r="Q97" s="5">
        <v>9999.2000000000007</v>
      </c>
      <c r="R97" s="5">
        <v>1354</v>
      </c>
      <c r="S97" s="39">
        <v>0</v>
      </c>
      <c r="T97" s="9">
        <v>0.52</v>
      </c>
      <c r="U97" s="48">
        <v>0.03</v>
      </c>
      <c r="V97" s="57">
        <v>0.03</v>
      </c>
      <c r="Y97" s="5">
        <v>16.2</v>
      </c>
    </row>
    <row r="98" spans="1:25" x14ac:dyDescent="0.25">
      <c r="A98" s="4" t="s">
        <v>311</v>
      </c>
      <c r="B98" s="4">
        <v>33969</v>
      </c>
      <c r="C98" s="5">
        <v>137.69999999999999</v>
      </c>
      <c r="D98" s="5">
        <v>120.8</v>
      </c>
      <c r="E98" s="5">
        <v>746</v>
      </c>
      <c r="F98" s="5">
        <v>638.9</v>
      </c>
      <c r="G98" s="5">
        <v>489.9</v>
      </c>
      <c r="H98" s="5">
        <v>131.6</v>
      </c>
      <c r="I98" s="5">
        <v>15.7</v>
      </c>
      <c r="J98" s="5">
        <v>456.5</v>
      </c>
      <c r="K98" s="5">
        <v>9834.5</v>
      </c>
      <c r="L98" s="5">
        <v>6344.4</v>
      </c>
      <c r="M98" s="5">
        <v>4307.2</v>
      </c>
      <c r="N98" s="111">
        <v>0.67888999999999999</v>
      </c>
      <c r="O98" s="5">
        <v>6680.8</v>
      </c>
      <c r="P98" s="9">
        <v>0.01</v>
      </c>
      <c r="Q98" s="5">
        <v>10058.5</v>
      </c>
      <c r="R98" s="5">
        <v>1362.8</v>
      </c>
      <c r="S98" s="39">
        <v>0</v>
      </c>
      <c r="T98" s="9">
        <v>0.04</v>
      </c>
      <c r="U98" s="48">
        <v>-0.03</v>
      </c>
      <c r="V98" s="57">
        <v>-0.03</v>
      </c>
      <c r="Y98" s="5">
        <v>15.7</v>
      </c>
    </row>
    <row r="99" spans="1:25" x14ac:dyDescent="0.25">
      <c r="A99" s="4" t="s">
        <v>312</v>
      </c>
      <c r="B99" s="4">
        <v>34059</v>
      </c>
      <c r="C99" s="5">
        <v>143.4</v>
      </c>
      <c r="D99" s="5">
        <v>124.4</v>
      </c>
      <c r="E99" s="5">
        <v>766.5</v>
      </c>
      <c r="F99" s="5">
        <v>617</v>
      </c>
      <c r="G99" s="5">
        <v>489.7</v>
      </c>
      <c r="H99" s="5">
        <v>136.4</v>
      </c>
      <c r="I99" s="5">
        <v>16.399999999999999</v>
      </c>
      <c r="J99" s="5">
        <v>475.9</v>
      </c>
      <c r="K99" s="5">
        <v>9851</v>
      </c>
      <c r="L99" s="5">
        <v>6368.8</v>
      </c>
      <c r="M99" s="5">
        <v>4349.5</v>
      </c>
      <c r="N99" s="111">
        <v>0.68293999999999999</v>
      </c>
      <c r="O99" s="5">
        <v>6729.5</v>
      </c>
      <c r="P99" s="9">
        <v>-1.01</v>
      </c>
      <c r="Q99" s="5">
        <v>10119.200000000001</v>
      </c>
      <c r="R99" s="5">
        <v>1351.8</v>
      </c>
      <c r="S99" s="39">
        <v>0</v>
      </c>
      <c r="T99" s="9">
        <v>-1.17</v>
      </c>
      <c r="U99" s="48">
        <v>0.16</v>
      </c>
      <c r="V99" s="57">
        <v>0.16</v>
      </c>
      <c r="Y99" s="5">
        <v>16.399999999999999</v>
      </c>
    </row>
    <row r="100" spans="1:25" x14ac:dyDescent="0.25">
      <c r="A100" s="4" t="s">
        <v>313</v>
      </c>
      <c r="B100" s="4">
        <v>34150</v>
      </c>
      <c r="C100" s="5">
        <v>144.69999999999999</v>
      </c>
      <c r="D100" s="5">
        <v>124.8</v>
      </c>
      <c r="E100" s="5">
        <v>771.7</v>
      </c>
      <c r="F100" s="5">
        <v>643.5</v>
      </c>
      <c r="G100" s="5">
        <v>497.6</v>
      </c>
      <c r="H100" s="5">
        <v>148.69999999999999</v>
      </c>
      <c r="I100" s="5">
        <v>16</v>
      </c>
      <c r="J100" s="5">
        <v>476.4</v>
      </c>
      <c r="K100" s="5">
        <v>9908.2999999999993</v>
      </c>
      <c r="L100" s="5">
        <v>6426.7</v>
      </c>
      <c r="M100" s="5">
        <v>4418.6000000000004</v>
      </c>
      <c r="N100" s="111">
        <v>0.68752999999999997</v>
      </c>
      <c r="O100" s="5">
        <v>6808.9</v>
      </c>
      <c r="P100" s="9">
        <v>0.01</v>
      </c>
      <c r="Q100" s="5">
        <v>10181.1</v>
      </c>
      <c r="R100" s="5">
        <v>1359.1</v>
      </c>
      <c r="S100" s="39">
        <v>0</v>
      </c>
      <c r="T100" s="9">
        <v>-0.36</v>
      </c>
      <c r="U100" s="48">
        <v>0.37</v>
      </c>
      <c r="V100" s="57">
        <v>0.37</v>
      </c>
      <c r="Y100" s="5">
        <v>16</v>
      </c>
    </row>
    <row r="101" spans="1:25" x14ac:dyDescent="0.25">
      <c r="A101" s="4" t="s">
        <v>314</v>
      </c>
      <c r="B101" s="4">
        <v>34242</v>
      </c>
      <c r="C101" s="5">
        <v>147.5</v>
      </c>
      <c r="D101" s="5">
        <v>135.19999999999999</v>
      </c>
      <c r="E101" s="5">
        <v>786.3</v>
      </c>
      <c r="F101" s="5">
        <v>659.2</v>
      </c>
      <c r="G101" s="5">
        <v>504.9</v>
      </c>
      <c r="H101" s="5">
        <v>140.69999999999999</v>
      </c>
      <c r="I101" s="5">
        <v>15.7</v>
      </c>
      <c r="J101" s="5">
        <v>481</v>
      </c>
      <c r="K101" s="5">
        <v>9955.6</v>
      </c>
      <c r="L101" s="5">
        <v>6498.2</v>
      </c>
      <c r="M101" s="5">
        <v>4487.2</v>
      </c>
      <c r="N101" s="111">
        <v>0.69052000000000002</v>
      </c>
      <c r="O101" s="5">
        <v>6882.1</v>
      </c>
      <c r="P101" s="9">
        <v>0.11</v>
      </c>
      <c r="Q101" s="5">
        <v>10243.9</v>
      </c>
      <c r="R101" s="5">
        <v>1367.4</v>
      </c>
      <c r="S101" s="39">
        <v>0</v>
      </c>
      <c r="T101" s="9">
        <v>-0.13</v>
      </c>
      <c r="U101" s="48">
        <v>0.24</v>
      </c>
      <c r="V101" s="57">
        <v>0.24</v>
      </c>
      <c r="Y101" s="5">
        <v>15.7</v>
      </c>
    </row>
    <row r="102" spans="1:25" x14ac:dyDescent="0.25">
      <c r="A102" s="4" t="s">
        <v>315</v>
      </c>
      <c r="B102" s="4">
        <v>34334</v>
      </c>
      <c r="C102" s="5">
        <v>151.6</v>
      </c>
      <c r="D102" s="5">
        <v>136</v>
      </c>
      <c r="E102" s="5">
        <v>791.3</v>
      </c>
      <c r="F102" s="5">
        <v>675.3</v>
      </c>
      <c r="G102" s="5">
        <v>520.29999999999995</v>
      </c>
      <c r="H102" s="5">
        <v>171.9</v>
      </c>
      <c r="I102" s="5">
        <v>15.8</v>
      </c>
      <c r="J102" s="5">
        <v>485.2</v>
      </c>
      <c r="K102" s="5">
        <v>10091</v>
      </c>
      <c r="L102" s="5">
        <v>6555.3</v>
      </c>
      <c r="M102" s="5">
        <v>4552.7</v>
      </c>
      <c r="N102" s="111">
        <v>0.69450000000000001</v>
      </c>
      <c r="O102" s="5">
        <v>7013.7</v>
      </c>
      <c r="P102" s="9">
        <v>0.28999999999999998</v>
      </c>
      <c r="Q102" s="5">
        <v>10307.4</v>
      </c>
      <c r="R102" s="5">
        <v>1381.4</v>
      </c>
      <c r="S102" s="39">
        <v>0</v>
      </c>
      <c r="T102" s="9">
        <v>7.0000000000000007E-2</v>
      </c>
      <c r="U102" s="48">
        <v>0.23</v>
      </c>
      <c r="V102" s="57">
        <v>0.23</v>
      </c>
      <c r="Y102" s="5">
        <v>15.8</v>
      </c>
    </row>
    <row r="103" spans="1:25" x14ac:dyDescent="0.25">
      <c r="A103" s="4" t="s">
        <v>316</v>
      </c>
      <c r="B103" s="4">
        <v>34424</v>
      </c>
      <c r="C103" s="5">
        <v>156.9</v>
      </c>
      <c r="D103" s="5">
        <v>136.6</v>
      </c>
      <c r="E103" s="5">
        <v>805.3</v>
      </c>
      <c r="F103" s="5">
        <v>673.7</v>
      </c>
      <c r="G103" s="5">
        <v>531.5</v>
      </c>
      <c r="H103" s="5">
        <v>149.5</v>
      </c>
      <c r="I103" s="5">
        <v>18.600000000000001</v>
      </c>
      <c r="J103" s="5">
        <v>500.4</v>
      </c>
      <c r="K103" s="5">
        <v>10189</v>
      </c>
      <c r="L103" s="5">
        <v>6630.3</v>
      </c>
      <c r="M103" s="5">
        <v>4621.2</v>
      </c>
      <c r="N103" s="111">
        <v>0.69699</v>
      </c>
      <c r="O103" s="5">
        <v>7115.7</v>
      </c>
      <c r="P103" s="9">
        <v>-0.97</v>
      </c>
      <c r="Q103" s="5">
        <v>10371.9</v>
      </c>
      <c r="R103" s="5">
        <v>1373.4</v>
      </c>
      <c r="S103" s="39">
        <v>0</v>
      </c>
      <c r="T103" s="9">
        <v>-1.1599999999999999</v>
      </c>
      <c r="U103" s="48">
        <v>0.19</v>
      </c>
      <c r="V103" s="57">
        <v>0.19</v>
      </c>
      <c r="Y103" s="5">
        <v>18.600000000000001</v>
      </c>
    </row>
    <row r="104" spans="1:25" x14ac:dyDescent="0.25">
      <c r="A104" s="4" t="s">
        <v>317</v>
      </c>
      <c r="B104" s="4">
        <v>34515</v>
      </c>
      <c r="C104" s="5">
        <v>162.19999999999999</v>
      </c>
      <c r="D104" s="5">
        <v>137.1</v>
      </c>
      <c r="E104" s="5">
        <v>810.1</v>
      </c>
      <c r="F104" s="5">
        <v>697.8</v>
      </c>
      <c r="G104" s="5">
        <v>544.4</v>
      </c>
      <c r="H104" s="5">
        <v>158</v>
      </c>
      <c r="I104" s="5">
        <v>19.5</v>
      </c>
      <c r="J104" s="5">
        <v>507.6</v>
      </c>
      <c r="K104" s="5">
        <v>10327</v>
      </c>
      <c r="L104" s="5">
        <v>6681.8</v>
      </c>
      <c r="M104" s="5">
        <v>4683.2</v>
      </c>
      <c r="N104" s="111">
        <v>0.70087999999999995</v>
      </c>
      <c r="O104" s="5">
        <v>7246.9</v>
      </c>
      <c r="P104" s="9">
        <v>0.4</v>
      </c>
      <c r="Q104" s="5">
        <v>10436.799999999999</v>
      </c>
      <c r="R104" s="5">
        <v>1389.4</v>
      </c>
      <c r="S104" s="39">
        <v>0</v>
      </c>
      <c r="T104" s="9">
        <v>-0.13</v>
      </c>
      <c r="U104" s="48">
        <v>0.52</v>
      </c>
      <c r="V104" s="57">
        <v>0.52</v>
      </c>
      <c r="Y104" s="5">
        <v>19.5</v>
      </c>
    </row>
    <row r="105" spans="1:25" x14ac:dyDescent="0.25">
      <c r="A105" s="4" t="s">
        <v>318</v>
      </c>
      <c r="B105" s="4">
        <v>34607</v>
      </c>
      <c r="C105" s="5">
        <v>167.1</v>
      </c>
      <c r="D105" s="5">
        <v>136.19999999999999</v>
      </c>
      <c r="E105" s="5">
        <v>813.6</v>
      </c>
      <c r="F105" s="5">
        <v>695.4</v>
      </c>
      <c r="G105" s="5">
        <v>550.5</v>
      </c>
      <c r="H105" s="5">
        <v>173.8</v>
      </c>
      <c r="I105" s="5">
        <v>20.9</v>
      </c>
      <c r="J105" s="5">
        <v>513.6</v>
      </c>
      <c r="K105" s="5">
        <v>10387.4</v>
      </c>
      <c r="L105" s="5">
        <v>6732.8</v>
      </c>
      <c r="M105" s="5">
        <v>4752.8</v>
      </c>
      <c r="N105" s="111">
        <v>0.70590999999999993</v>
      </c>
      <c r="O105" s="5">
        <v>7331.1</v>
      </c>
      <c r="P105" s="9">
        <v>1.3</v>
      </c>
      <c r="Q105" s="5">
        <v>10502.4</v>
      </c>
      <c r="R105" s="5">
        <v>1423.4</v>
      </c>
      <c r="S105" s="39">
        <v>0</v>
      </c>
      <c r="T105" s="9">
        <v>0.76</v>
      </c>
      <c r="U105" s="48">
        <v>0.53</v>
      </c>
      <c r="V105" s="57">
        <v>0.53</v>
      </c>
      <c r="Y105" s="5">
        <v>20.9</v>
      </c>
    </row>
    <row r="106" spans="1:25" x14ac:dyDescent="0.25">
      <c r="A106" s="4" t="s">
        <v>319</v>
      </c>
      <c r="B106" s="4">
        <v>34699</v>
      </c>
      <c r="C106" s="5">
        <v>171.6</v>
      </c>
      <c r="D106" s="5">
        <v>147.80000000000001</v>
      </c>
      <c r="E106" s="5">
        <v>833.8</v>
      </c>
      <c r="F106" s="5">
        <v>705.4</v>
      </c>
      <c r="G106" s="5">
        <v>554.6</v>
      </c>
      <c r="H106" s="5">
        <v>183.6</v>
      </c>
      <c r="I106" s="5">
        <v>22.9</v>
      </c>
      <c r="J106" s="5">
        <v>521.1</v>
      </c>
      <c r="K106" s="5">
        <v>10506.4</v>
      </c>
      <c r="L106" s="5">
        <v>6805.6</v>
      </c>
      <c r="M106" s="5">
        <v>4826.7</v>
      </c>
      <c r="N106" s="111">
        <v>0.70923000000000003</v>
      </c>
      <c r="O106" s="5">
        <v>7455.3</v>
      </c>
      <c r="P106" s="9">
        <v>-0.66</v>
      </c>
      <c r="Q106" s="5">
        <v>10568.8</v>
      </c>
      <c r="R106" s="5">
        <v>1422.9</v>
      </c>
      <c r="S106" s="39">
        <v>0</v>
      </c>
      <c r="T106" s="9">
        <v>-0.83</v>
      </c>
      <c r="U106" s="48">
        <v>0.17</v>
      </c>
      <c r="V106" s="57">
        <v>0.17</v>
      </c>
      <c r="Y106" s="5">
        <v>22.9</v>
      </c>
    </row>
    <row r="107" spans="1:25" x14ac:dyDescent="0.25">
      <c r="A107" s="4" t="s">
        <v>320</v>
      </c>
      <c r="B107" s="4">
        <v>34789</v>
      </c>
      <c r="C107" s="5">
        <v>175.7</v>
      </c>
      <c r="D107" s="5">
        <v>152.5</v>
      </c>
      <c r="E107" s="5">
        <v>857.9</v>
      </c>
      <c r="F107" s="5">
        <v>724.6</v>
      </c>
      <c r="G107" s="5">
        <v>555.29999999999995</v>
      </c>
      <c r="H107" s="5">
        <v>187.8</v>
      </c>
      <c r="I107" s="5">
        <v>22.8</v>
      </c>
      <c r="J107" s="5">
        <v>528.20000000000005</v>
      </c>
      <c r="K107" s="5">
        <v>10543.6</v>
      </c>
      <c r="L107" s="5">
        <v>6822.5</v>
      </c>
      <c r="M107" s="5">
        <v>4862.3999999999996</v>
      </c>
      <c r="N107" s="111">
        <v>0.7127</v>
      </c>
      <c r="O107" s="5">
        <v>7522.3</v>
      </c>
      <c r="P107" s="9">
        <v>0.28000000000000003</v>
      </c>
      <c r="Q107" s="5">
        <v>10635.8</v>
      </c>
      <c r="R107" s="5">
        <v>1437.6</v>
      </c>
      <c r="S107" s="39">
        <v>0</v>
      </c>
      <c r="T107" s="9">
        <v>-0.08</v>
      </c>
      <c r="U107" s="48">
        <v>0.36</v>
      </c>
      <c r="V107" s="57">
        <v>0.36</v>
      </c>
      <c r="Y107" s="5">
        <v>22.8</v>
      </c>
    </row>
    <row r="108" spans="1:25" x14ac:dyDescent="0.25">
      <c r="A108" s="4" t="s">
        <v>321</v>
      </c>
      <c r="B108" s="4">
        <v>34880</v>
      </c>
      <c r="C108" s="5">
        <v>179.6</v>
      </c>
      <c r="D108" s="5">
        <v>152.5</v>
      </c>
      <c r="E108" s="5">
        <v>865.6</v>
      </c>
      <c r="F108" s="5">
        <v>746.8</v>
      </c>
      <c r="G108" s="5">
        <v>553.6</v>
      </c>
      <c r="H108" s="5">
        <v>184.4</v>
      </c>
      <c r="I108" s="5">
        <v>23.8</v>
      </c>
      <c r="J108" s="5">
        <v>532.70000000000005</v>
      </c>
      <c r="K108" s="5">
        <v>10575.1</v>
      </c>
      <c r="L108" s="5">
        <v>6882.3</v>
      </c>
      <c r="M108" s="5">
        <v>4933.6000000000004</v>
      </c>
      <c r="N108" s="111">
        <v>0.71684999999999999</v>
      </c>
      <c r="O108" s="5">
        <v>7581</v>
      </c>
      <c r="P108" s="9">
        <v>0.26</v>
      </c>
      <c r="Q108" s="5">
        <v>10702.2</v>
      </c>
      <c r="R108" s="5">
        <v>1452.9</v>
      </c>
      <c r="S108" s="39">
        <v>0</v>
      </c>
      <c r="T108" s="9">
        <v>-0.1</v>
      </c>
      <c r="U108" s="48">
        <v>0.36</v>
      </c>
      <c r="V108" s="57">
        <v>0.36</v>
      </c>
      <c r="Y108" s="5">
        <v>23.8</v>
      </c>
    </row>
    <row r="109" spans="1:25" x14ac:dyDescent="0.25">
      <c r="A109" s="4" t="s">
        <v>322</v>
      </c>
      <c r="B109" s="4">
        <v>34972</v>
      </c>
      <c r="C109" s="5">
        <v>183.2</v>
      </c>
      <c r="D109" s="5">
        <v>152.69999999999999</v>
      </c>
      <c r="E109" s="5">
        <v>870.7</v>
      </c>
      <c r="F109" s="5">
        <v>752.2</v>
      </c>
      <c r="G109" s="5">
        <v>558.9</v>
      </c>
      <c r="H109" s="5">
        <v>191</v>
      </c>
      <c r="I109" s="5">
        <v>23.6</v>
      </c>
      <c r="J109" s="5">
        <v>538.1</v>
      </c>
      <c r="K109" s="5">
        <v>10665.1</v>
      </c>
      <c r="L109" s="5">
        <v>6944.7</v>
      </c>
      <c r="M109" s="5">
        <v>4998.7</v>
      </c>
      <c r="N109" s="111">
        <v>0.71977999999999998</v>
      </c>
      <c r="O109" s="5">
        <v>7683.1</v>
      </c>
      <c r="P109" s="9">
        <v>-0.19</v>
      </c>
      <c r="Q109" s="5">
        <v>10770.3</v>
      </c>
      <c r="R109" s="5">
        <v>1455.7</v>
      </c>
      <c r="S109" s="39">
        <v>0</v>
      </c>
      <c r="T109" s="9">
        <v>-0.24</v>
      </c>
      <c r="U109" s="48">
        <v>0.05</v>
      </c>
      <c r="V109" s="57">
        <v>0.05</v>
      </c>
      <c r="Y109" s="5">
        <v>23.6</v>
      </c>
    </row>
    <row r="110" spans="1:25" x14ac:dyDescent="0.25">
      <c r="A110" s="4" t="s">
        <v>323</v>
      </c>
      <c r="B110" s="4">
        <v>35064</v>
      </c>
      <c r="C110" s="5">
        <v>186.5</v>
      </c>
      <c r="D110" s="5">
        <v>140.69999999999999</v>
      </c>
      <c r="E110" s="5">
        <v>864.6</v>
      </c>
      <c r="F110" s="5">
        <v>770</v>
      </c>
      <c r="G110" s="5">
        <v>563.79999999999995</v>
      </c>
      <c r="H110" s="5">
        <v>187.1</v>
      </c>
      <c r="I110" s="5">
        <v>23.3</v>
      </c>
      <c r="J110" s="5">
        <v>543.1</v>
      </c>
      <c r="K110" s="5">
        <v>10737.5</v>
      </c>
      <c r="L110" s="5">
        <v>6993.1</v>
      </c>
      <c r="M110" s="5">
        <v>5055.7</v>
      </c>
      <c r="N110" s="111">
        <v>0.72293999999999992</v>
      </c>
      <c r="O110" s="5">
        <v>7772.6</v>
      </c>
      <c r="P110" s="9">
        <v>-0.78</v>
      </c>
      <c r="Q110" s="5">
        <v>10841</v>
      </c>
      <c r="R110" s="5">
        <v>1451.6</v>
      </c>
      <c r="S110" s="39">
        <v>0</v>
      </c>
      <c r="T110" s="9">
        <v>-1.02</v>
      </c>
      <c r="U110" s="48">
        <v>0.24</v>
      </c>
      <c r="V110" s="57">
        <v>0.24</v>
      </c>
      <c r="Y110" s="5">
        <v>23.3</v>
      </c>
    </row>
    <row r="111" spans="1:25" x14ac:dyDescent="0.25">
      <c r="A111" s="4" t="s">
        <v>324</v>
      </c>
      <c r="B111" s="4">
        <v>35155</v>
      </c>
      <c r="C111" s="5">
        <v>189.6</v>
      </c>
      <c r="D111" s="5">
        <v>151.30000000000001</v>
      </c>
      <c r="E111" s="5">
        <v>893.2</v>
      </c>
      <c r="F111" s="5">
        <v>801.7</v>
      </c>
      <c r="G111" s="5">
        <v>570.4</v>
      </c>
      <c r="H111" s="5">
        <v>194.3</v>
      </c>
      <c r="I111" s="5">
        <v>19.899999999999999</v>
      </c>
      <c r="J111" s="5">
        <v>545.9</v>
      </c>
      <c r="K111" s="5">
        <v>10817.9</v>
      </c>
      <c r="L111" s="5">
        <v>7057.6</v>
      </c>
      <c r="M111" s="5">
        <v>5130.6000000000004</v>
      </c>
      <c r="N111" s="111">
        <v>0.72695999999999994</v>
      </c>
      <c r="O111" s="5">
        <v>7868.5</v>
      </c>
      <c r="P111" s="9">
        <v>0.51</v>
      </c>
      <c r="Q111" s="5">
        <v>10915.4</v>
      </c>
      <c r="R111" s="5">
        <v>1471.3</v>
      </c>
      <c r="S111" s="39">
        <v>0</v>
      </c>
      <c r="T111" s="9">
        <v>0.59</v>
      </c>
      <c r="U111" s="48">
        <v>-0.08</v>
      </c>
      <c r="V111" s="57">
        <v>-0.08</v>
      </c>
      <c r="Y111" s="5">
        <v>19.899999999999999</v>
      </c>
    </row>
    <row r="112" spans="1:25" x14ac:dyDescent="0.25">
      <c r="A112" s="4" t="s">
        <v>325</v>
      </c>
      <c r="B112" s="4">
        <v>35246</v>
      </c>
      <c r="C112" s="5">
        <v>192.9</v>
      </c>
      <c r="D112" s="5">
        <v>165.8</v>
      </c>
      <c r="E112" s="5">
        <v>912.9</v>
      </c>
      <c r="F112" s="5">
        <v>839.6</v>
      </c>
      <c r="G112" s="5">
        <v>577.70000000000005</v>
      </c>
      <c r="H112" s="5">
        <v>205.5</v>
      </c>
      <c r="I112" s="5">
        <v>20</v>
      </c>
      <c r="J112" s="5">
        <v>554.4</v>
      </c>
      <c r="K112" s="5">
        <v>10998.3</v>
      </c>
      <c r="L112" s="5">
        <v>7133.6</v>
      </c>
      <c r="M112" s="5">
        <v>5220.5</v>
      </c>
      <c r="N112" s="111">
        <v>0.73182000000000003</v>
      </c>
      <c r="O112" s="5">
        <v>8032.8</v>
      </c>
      <c r="P112" s="9">
        <v>0.96</v>
      </c>
      <c r="Q112" s="5">
        <v>10994</v>
      </c>
      <c r="R112" s="5">
        <v>1487.7</v>
      </c>
      <c r="S112" s="39">
        <v>0</v>
      </c>
      <c r="T112" s="9">
        <v>0.3</v>
      </c>
      <c r="U112" s="48">
        <v>0.66</v>
      </c>
      <c r="V112" s="57">
        <v>0.66</v>
      </c>
      <c r="Y112" s="5">
        <v>20</v>
      </c>
    </row>
    <row r="113" spans="1:25" x14ac:dyDescent="0.25">
      <c r="A113" s="4" t="s">
        <v>326</v>
      </c>
      <c r="B113" s="4">
        <v>35338</v>
      </c>
      <c r="C113" s="5">
        <v>196.5</v>
      </c>
      <c r="D113" s="5">
        <v>158.80000000000001</v>
      </c>
      <c r="E113" s="5">
        <v>908.5</v>
      </c>
      <c r="F113" s="5">
        <v>843.5</v>
      </c>
      <c r="G113" s="5">
        <v>581.79999999999995</v>
      </c>
      <c r="H113" s="5">
        <v>205.9</v>
      </c>
      <c r="I113" s="5">
        <v>20.100000000000001</v>
      </c>
      <c r="J113" s="5">
        <v>561.79999999999995</v>
      </c>
      <c r="K113" s="5">
        <v>11097</v>
      </c>
      <c r="L113" s="5">
        <v>7176.8</v>
      </c>
      <c r="M113" s="5">
        <v>5274.5</v>
      </c>
      <c r="N113" s="111">
        <v>0.73494000000000004</v>
      </c>
      <c r="O113" s="5">
        <v>8131.4</v>
      </c>
      <c r="P113" s="9">
        <v>0.01</v>
      </c>
      <c r="Q113" s="5">
        <v>11077</v>
      </c>
      <c r="R113" s="5">
        <v>1496.7</v>
      </c>
      <c r="S113" s="39">
        <v>0</v>
      </c>
      <c r="T113" s="9">
        <v>-0.38</v>
      </c>
      <c r="U113" s="48">
        <v>0.38</v>
      </c>
      <c r="V113" s="57">
        <v>0.38</v>
      </c>
      <c r="Y113" s="5">
        <v>20.100000000000001</v>
      </c>
    </row>
    <row r="114" spans="1:25" x14ac:dyDescent="0.25">
      <c r="A114" s="4" t="s">
        <v>327</v>
      </c>
      <c r="B114" s="4">
        <v>35430</v>
      </c>
      <c r="C114" s="5">
        <v>200.4</v>
      </c>
      <c r="D114" s="5">
        <v>156.9</v>
      </c>
      <c r="E114" s="5">
        <v>910.7</v>
      </c>
      <c r="F114" s="5">
        <v>863.5</v>
      </c>
      <c r="G114" s="5">
        <v>593.20000000000005</v>
      </c>
      <c r="H114" s="5">
        <v>208.6</v>
      </c>
      <c r="I114" s="5">
        <v>20.3</v>
      </c>
      <c r="J114" s="5">
        <v>569.4</v>
      </c>
      <c r="K114" s="5">
        <v>11212.2</v>
      </c>
      <c r="L114" s="5">
        <v>7233.9</v>
      </c>
      <c r="M114" s="5">
        <v>5352.8</v>
      </c>
      <c r="N114" s="111">
        <v>0.73995</v>
      </c>
      <c r="O114" s="5">
        <v>8259.7999999999993</v>
      </c>
      <c r="P114" s="9">
        <v>0.52</v>
      </c>
      <c r="Q114" s="5">
        <v>11165.2</v>
      </c>
      <c r="R114" s="5">
        <v>1515.7</v>
      </c>
      <c r="S114" s="39">
        <v>0</v>
      </c>
      <c r="T114" s="9">
        <v>-0.13</v>
      </c>
      <c r="U114" s="48">
        <v>0.65</v>
      </c>
      <c r="V114" s="57">
        <v>0.65</v>
      </c>
      <c r="Y114" s="5">
        <v>20.3</v>
      </c>
    </row>
    <row r="115" spans="1:25" x14ac:dyDescent="0.25">
      <c r="A115" s="4" t="s">
        <v>328</v>
      </c>
      <c r="B115" s="4">
        <v>35520</v>
      </c>
      <c r="C115" s="5">
        <v>204.4</v>
      </c>
      <c r="D115" s="5">
        <v>161.4</v>
      </c>
      <c r="E115" s="5">
        <v>930.5</v>
      </c>
      <c r="F115" s="5">
        <v>902.1</v>
      </c>
      <c r="G115" s="5">
        <v>595.70000000000005</v>
      </c>
      <c r="H115" s="5">
        <v>210</v>
      </c>
      <c r="I115" s="5">
        <v>20</v>
      </c>
      <c r="J115" s="5">
        <v>577.29999999999995</v>
      </c>
      <c r="K115" s="5">
        <v>11284.6</v>
      </c>
      <c r="L115" s="5">
        <v>7310.2</v>
      </c>
      <c r="M115" s="5">
        <v>5433.1</v>
      </c>
      <c r="N115" s="111">
        <v>0.74322999999999995</v>
      </c>
      <c r="O115" s="5">
        <v>8362.7000000000007</v>
      </c>
      <c r="P115" s="9">
        <v>-0.38</v>
      </c>
      <c r="Q115" s="5">
        <v>11260.7</v>
      </c>
      <c r="R115" s="5">
        <v>1516</v>
      </c>
      <c r="S115" s="39">
        <v>0</v>
      </c>
      <c r="T115" s="9">
        <v>-0.39</v>
      </c>
      <c r="U115" s="48">
        <v>0.01</v>
      </c>
      <c r="V115" s="57">
        <v>0.01</v>
      </c>
      <c r="Y115" s="5">
        <v>20</v>
      </c>
    </row>
    <row r="116" spans="1:25" x14ac:dyDescent="0.25">
      <c r="A116" s="4" t="s">
        <v>329</v>
      </c>
      <c r="B116" s="4">
        <v>35611</v>
      </c>
      <c r="C116" s="5">
        <v>207.1</v>
      </c>
      <c r="D116" s="5">
        <v>159.4</v>
      </c>
      <c r="E116" s="5">
        <v>931.3</v>
      </c>
      <c r="F116" s="5">
        <v>916.2</v>
      </c>
      <c r="G116" s="5">
        <v>610.4</v>
      </c>
      <c r="H116" s="5">
        <v>214</v>
      </c>
      <c r="I116" s="5">
        <v>20.5</v>
      </c>
      <c r="J116" s="5">
        <v>584.9</v>
      </c>
      <c r="K116" s="5">
        <v>11472.1</v>
      </c>
      <c r="L116" s="5">
        <v>7343.1</v>
      </c>
      <c r="M116" s="5">
        <v>5471.3</v>
      </c>
      <c r="N116" s="111">
        <v>0.74509000000000003</v>
      </c>
      <c r="O116" s="5">
        <v>8518.7999999999993</v>
      </c>
      <c r="P116" s="9">
        <v>0.96</v>
      </c>
      <c r="Q116" s="5">
        <v>11363.1</v>
      </c>
      <c r="R116" s="5">
        <v>1542.5</v>
      </c>
      <c r="S116" s="39">
        <v>0</v>
      </c>
      <c r="T116" s="9">
        <v>0.62</v>
      </c>
      <c r="U116" s="48">
        <v>0.34</v>
      </c>
      <c r="V116" s="57">
        <v>0.34</v>
      </c>
      <c r="Y116" s="5">
        <v>20.5</v>
      </c>
    </row>
    <row r="117" spans="1:25" x14ac:dyDescent="0.25">
      <c r="A117" s="4" t="s">
        <v>330</v>
      </c>
      <c r="B117" s="4">
        <v>35703</v>
      </c>
      <c r="C117" s="5">
        <v>208.3</v>
      </c>
      <c r="D117" s="5">
        <v>163.69999999999999</v>
      </c>
      <c r="E117" s="5">
        <v>937.2</v>
      </c>
      <c r="F117" s="5">
        <v>941.1</v>
      </c>
      <c r="G117" s="5">
        <v>616.6</v>
      </c>
      <c r="H117" s="5">
        <v>226</v>
      </c>
      <c r="I117" s="5">
        <v>20.9</v>
      </c>
      <c r="J117" s="5">
        <v>593.6</v>
      </c>
      <c r="K117" s="5">
        <v>11615.6</v>
      </c>
      <c r="L117" s="5">
        <v>7468.2</v>
      </c>
      <c r="M117" s="5">
        <v>5579.2</v>
      </c>
      <c r="N117" s="111">
        <v>0.74706000000000006</v>
      </c>
      <c r="O117" s="5">
        <v>8662.7999999999993</v>
      </c>
      <c r="P117" s="9">
        <v>0.34</v>
      </c>
      <c r="Q117" s="5">
        <v>11470.5</v>
      </c>
      <c r="R117" s="5">
        <v>1555.2</v>
      </c>
      <c r="S117" s="39">
        <v>0</v>
      </c>
      <c r="T117" s="9">
        <v>-0.11</v>
      </c>
      <c r="U117" s="48">
        <v>0.46</v>
      </c>
      <c r="V117" s="57">
        <v>0.46</v>
      </c>
      <c r="Y117" s="5">
        <v>20.9</v>
      </c>
    </row>
    <row r="118" spans="1:25" x14ac:dyDescent="0.25">
      <c r="A118" s="4" t="s">
        <v>331</v>
      </c>
      <c r="B118" s="4">
        <v>35795</v>
      </c>
      <c r="C118" s="5">
        <v>207.9</v>
      </c>
      <c r="D118" s="5">
        <v>168</v>
      </c>
      <c r="E118" s="5">
        <v>942.7</v>
      </c>
      <c r="F118" s="5">
        <v>967.8</v>
      </c>
      <c r="G118" s="5">
        <v>623.79999999999995</v>
      </c>
      <c r="H118" s="5">
        <v>215.9</v>
      </c>
      <c r="I118" s="5">
        <v>21.3</v>
      </c>
      <c r="J118" s="5">
        <v>605.29999999999995</v>
      </c>
      <c r="K118" s="5">
        <v>11715.4</v>
      </c>
      <c r="L118" s="5">
        <v>7557.4</v>
      </c>
      <c r="M118" s="5">
        <v>5663.6</v>
      </c>
      <c r="N118" s="111">
        <v>0.74941000000000002</v>
      </c>
      <c r="O118" s="5">
        <v>8765.9</v>
      </c>
      <c r="P118" s="9">
        <v>0.37</v>
      </c>
      <c r="Q118" s="5">
        <v>11582.6</v>
      </c>
      <c r="R118" s="5">
        <v>1574.8</v>
      </c>
      <c r="S118" s="39">
        <v>0</v>
      </c>
      <c r="T118" s="9">
        <v>-0.04</v>
      </c>
      <c r="U118" s="48">
        <v>0.41</v>
      </c>
      <c r="V118" s="57">
        <v>0.41</v>
      </c>
      <c r="Y118" s="5">
        <v>21.3</v>
      </c>
    </row>
    <row r="119" spans="1:25" x14ac:dyDescent="0.25">
      <c r="A119" s="4" t="s">
        <v>332</v>
      </c>
      <c r="B119" s="4">
        <v>35885</v>
      </c>
      <c r="C119" s="5">
        <v>206.4</v>
      </c>
      <c r="D119" s="5">
        <v>167.2</v>
      </c>
      <c r="E119" s="5">
        <v>951.8</v>
      </c>
      <c r="F119" s="5">
        <v>996.1</v>
      </c>
      <c r="G119" s="5">
        <v>629.1</v>
      </c>
      <c r="H119" s="5">
        <v>213.5</v>
      </c>
      <c r="I119" s="5">
        <v>26.4</v>
      </c>
      <c r="J119" s="5">
        <v>613.29999999999995</v>
      </c>
      <c r="K119" s="5">
        <v>11832.5</v>
      </c>
      <c r="L119" s="5">
        <v>7633.9</v>
      </c>
      <c r="M119" s="5">
        <v>5721.3</v>
      </c>
      <c r="N119" s="111">
        <v>0.74947000000000008</v>
      </c>
      <c r="O119" s="5">
        <v>8866.5</v>
      </c>
      <c r="P119" s="9">
        <v>-0.25</v>
      </c>
      <c r="Q119" s="5">
        <v>11698.7</v>
      </c>
      <c r="R119" s="5">
        <v>1568</v>
      </c>
      <c r="S119" s="39">
        <v>0</v>
      </c>
      <c r="T119" s="9">
        <v>-0.66</v>
      </c>
      <c r="U119" s="48">
        <v>0.41</v>
      </c>
      <c r="V119" s="57">
        <v>0.41</v>
      </c>
      <c r="Y119" s="5">
        <v>26.4</v>
      </c>
    </row>
    <row r="120" spans="1:25" x14ac:dyDescent="0.25">
      <c r="A120" s="4" t="s">
        <v>333</v>
      </c>
      <c r="B120" s="4">
        <v>35976</v>
      </c>
      <c r="C120" s="5">
        <v>205.3</v>
      </c>
      <c r="D120" s="5">
        <v>170</v>
      </c>
      <c r="E120" s="5">
        <v>956</v>
      </c>
      <c r="F120" s="5">
        <v>1022.4</v>
      </c>
      <c r="G120" s="5">
        <v>635.5</v>
      </c>
      <c r="H120" s="5">
        <v>209.9</v>
      </c>
      <c r="I120" s="5">
        <v>26.6</v>
      </c>
      <c r="J120" s="5">
        <v>622.79999999999995</v>
      </c>
      <c r="K120" s="5">
        <v>11942</v>
      </c>
      <c r="L120" s="5">
        <v>7768.3</v>
      </c>
      <c r="M120" s="5">
        <v>5832.6</v>
      </c>
      <c r="N120" s="111">
        <v>0.75080999999999998</v>
      </c>
      <c r="O120" s="5">
        <v>8969.7000000000007</v>
      </c>
      <c r="P120" s="9">
        <v>1.25</v>
      </c>
      <c r="Q120" s="5">
        <v>11818.5</v>
      </c>
      <c r="R120" s="5">
        <v>1603.7</v>
      </c>
      <c r="S120" s="39">
        <v>0</v>
      </c>
      <c r="T120" s="9">
        <v>0.51</v>
      </c>
      <c r="U120" s="48">
        <v>0.74</v>
      </c>
      <c r="V120" s="57">
        <v>0.74</v>
      </c>
      <c r="Y120" s="5">
        <v>26.6</v>
      </c>
    </row>
    <row r="121" spans="1:25" x14ac:dyDescent="0.25">
      <c r="A121" s="4" t="s">
        <v>334</v>
      </c>
      <c r="B121" s="4">
        <v>36068</v>
      </c>
      <c r="C121" s="5">
        <v>205</v>
      </c>
      <c r="D121" s="5">
        <v>168.1</v>
      </c>
      <c r="E121" s="5">
        <v>957.4</v>
      </c>
      <c r="F121" s="5">
        <v>1043.2</v>
      </c>
      <c r="G121" s="5">
        <v>643</v>
      </c>
      <c r="H121" s="5">
        <v>215.8</v>
      </c>
      <c r="I121" s="5">
        <v>26.8</v>
      </c>
      <c r="J121" s="5">
        <v>632.6</v>
      </c>
      <c r="K121" s="5">
        <v>12091.6</v>
      </c>
      <c r="L121" s="5">
        <v>7869.6</v>
      </c>
      <c r="M121" s="5">
        <v>5926.8</v>
      </c>
      <c r="N121" s="111">
        <v>0.75313000000000008</v>
      </c>
      <c r="O121" s="5">
        <v>9121.1</v>
      </c>
      <c r="P121" s="9">
        <v>0.56000000000000005</v>
      </c>
      <c r="Q121" s="5">
        <v>11941.5</v>
      </c>
      <c r="R121" s="5">
        <v>1627.3</v>
      </c>
      <c r="S121" s="39">
        <v>0</v>
      </c>
      <c r="T121" s="9">
        <v>-0.09</v>
      </c>
      <c r="U121" s="48">
        <v>0.65</v>
      </c>
      <c r="V121" s="57">
        <v>0.65</v>
      </c>
      <c r="Y121" s="5">
        <v>26.8</v>
      </c>
    </row>
    <row r="122" spans="1:25" x14ac:dyDescent="0.25">
      <c r="A122" s="4" t="s">
        <v>335</v>
      </c>
      <c r="B122" s="4">
        <v>36160</v>
      </c>
      <c r="C122" s="5">
        <v>205.5</v>
      </c>
      <c r="D122" s="5">
        <v>175.4</v>
      </c>
      <c r="E122" s="5">
        <v>966.4</v>
      </c>
      <c r="F122" s="5">
        <v>1068</v>
      </c>
      <c r="G122" s="5">
        <v>650.29999999999995</v>
      </c>
      <c r="H122" s="5">
        <v>211.3</v>
      </c>
      <c r="I122" s="5">
        <v>26.6</v>
      </c>
      <c r="J122" s="5">
        <v>642.4</v>
      </c>
      <c r="K122" s="5">
        <v>12287</v>
      </c>
      <c r="L122" s="5">
        <v>7983.3</v>
      </c>
      <c r="M122" s="5">
        <v>6028.2</v>
      </c>
      <c r="N122" s="111">
        <v>0.7551000000000001</v>
      </c>
      <c r="O122" s="5">
        <v>9294</v>
      </c>
      <c r="P122" s="9">
        <v>0.45</v>
      </c>
      <c r="Q122" s="5">
        <v>12067.1</v>
      </c>
      <c r="R122" s="5">
        <v>1647.5</v>
      </c>
      <c r="S122" s="39">
        <v>0</v>
      </c>
      <c r="T122" s="9">
        <v>0.18</v>
      </c>
      <c r="U122" s="48">
        <v>0.27</v>
      </c>
      <c r="V122" s="57">
        <v>0.27</v>
      </c>
      <c r="Y122" s="5">
        <v>26.6</v>
      </c>
    </row>
    <row r="123" spans="1:25" x14ac:dyDescent="0.25">
      <c r="A123" s="4" t="s">
        <v>336</v>
      </c>
      <c r="B123" s="4">
        <v>36250</v>
      </c>
      <c r="C123" s="5">
        <v>206.6</v>
      </c>
      <c r="D123" s="5">
        <v>181.1</v>
      </c>
      <c r="E123" s="5">
        <v>983.4</v>
      </c>
      <c r="F123" s="5">
        <v>1077.9000000000001</v>
      </c>
      <c r="G123" s="5">
        <v>657.5</v>
      </c>
      <c r="H123" s="5">
        <v>222.3</v>
      </c>
      <c r="I123" s="5">
        <v>24</v>
      </c>
      <c r="J123" s="5">
        <v>653.29999999999995</v>
      </c>
      <c r="K123" s="5">
        <v>12403.3</v>
      </c>
      <c r="L123" s="5">
        <v>8060.8</v>
      </c>
      <c r="M123" s="5">
        <v>6102.5</v>
      </c>
      <c r="N123" s="111">
        <v>0.75706999999999991</v>
      </c>
      <c r="O123" s="5">
        <v>9417.2999999999993</v>
      </c>
      <c r="P123" s="9">
        <v>0.5</v>
      </c>
      <c r="Q123" s="5">
        <v>12193.7</v>
      </c>
      <c r="R123" s="5">
        <v>1669.4</v>
      </c>
      <c r="S123" s="39">
        <v>0</v>
      </c>
      <c r="T123" s="9">
        <v>-0.01</v>
      </c>
      <c r="U123" s="48">
        <v>0.51</v>
      </c>
      <c r="V123" s="57">
        <v>0.51</v>
      </c>
      <c r="Y123" s="5">
        <v>24</v>
      </c>
    </row>
    <row r="124" spans="1:25" x14ac:dyDescent="0.25">
      <c r="A124" s="4" t="s">
        <v>337</v>
      </c>
      <c r="B124" s="4">
        <v>36341</v>
      </c>
      <c r="C124" s="5">
        <v>207.9</v>
      </c>
      <c r="D124" s="5">
        <v>179.1</v>
      </c>
      <c r="E124" s="5">
        <v>985</v>
      </c>
      <c r="F124" s="5">
        <v>1095.2</v>
      </c>
      <c r="G124" s="5">
        <v>667.1</v>
      </c>
      <c r="H124" s="5">
        <v>219.9</v>
      </c>
      <c r="I124" s="5">
        <v>24.6</v>
      </c>
      <c r="J124" s="5">
        <v>659</v>
      </c>
      <c r="K124" s="5">
        <v>12498.7</v>
      </c>
      <c r="L124" s="5">
        <v>8178.3</v>
      </c>
      <c r="M124" s="5">
        <v>6225.3</v>
      </c>
      <c r="N124" s="111">
        <v>0.7612000000000001</v>
      </c>
      <c r="O124" s="5">
        <v>9524.2000000000007</v>
      </c>
      <c r="P124" s="9">
        <v>0.28000000000000003</v>
      </c>
      <c r="Q124" s="5">
        <v>12324</v>
      </c>
      <c r="R124" s="5">
        <v>1695.2</v>
      </c>
      <c r="S124" s="39">
        <v>0</v>
      </c>
      <c r="T124" s="9">
        <v>-0.02</v>
      </c>
      <c r="U124" s="48">
        <v>0.3</v>
      </c>
      <c r="V124" s="57">
        <v>0.3</v>
      </c>
      <c r="Y124" s="5">
        <v>24.6</v>
      </c>
    </row>
    <row r="125" spans="1:25" x14ac:dyDescent="0.25">
      <c r="A125" s="4" t="s">
        <v>338</v>
      </c>
      <c r="B125" s="4">
        <v>36433</v>
      </c>
      <c r="C125" s="5">
        <v>209.4</v>
      </c>
      <c r="D125" s="5">
        <v>186.7</v>
      </c>
      <c r="E125" s="5">
        <v>996.1</v>
      </c>
      <c r="F125" s="5">
        <v>1120.5999999999999</v>
      </c>
      <c r="G125" s="5">
        <v>679</v>
      </c>
      <c r="H125" s="5">
        <v>223.3</v>
      </c>
      <c r="I125" s="5">
        <v>25.3</v>
      </c>
      <c r="J125" s="5">
        <v>666.4</v>
      </c>
      <c r="K125" s="5">
        <v>12662.4</v>
      </c>
      <c r="L125" s="5">
        <v>8270.6</v>
      </c>
      <c r="M125" s="5">
        <v>6328.9</v>
      </c>
      <c r="N125" s="111">
        <v>0.76522999999999997</v>
      </c>
      <c r="O125" s="5">
        <v>9681.9</v>
      </c>
      <c r="P125" s="9">
        <v>0.88</v>
      </c>
      <c r="Q125" s="5">
        <v>12455.8</v>
      </c>
      <c r="R125" s="5">
        <v>1734.5</v>
      </c>
      <c r="S125" s="39">
        <v>0</v>
      </c>
      <c r="T125" s="9">
        <v>0.41</v>
      </c>
      <c r="U125" s="48">
        <v>0.47</v>
      </c>
      <c r="V125" s="57">
        <v>0.47</v>
      </c>
      <c r="Y125" s="5">
        <v>25.3</v>
      </c>
    </row>
    <row r="126" spans="1:25" x14ac:dyDescent="0.25">
      <c r="A126" s="4" t="s">
        <v>339</v>
      </c>
      <c r="B126" s="4">
        <v>36525</v>
      </c>
      <c r="C126" s="5">
        <v>211</v>
      </c>
      <c r="D126" s="5">
        <v>191.3</v>
      </c>
      <c r="E126" s="5">
        <v>1004.3</v>
      </c>
      <c r="F126" s="5">
        <v>1154</v>
      </c>
      <c r="G126" s="5">
        <v>690.7</v>
      </c>
      <c r="H126" s="5">
        <v>228</v>
      </c>
      <c r="I126" s="5">
        <v>27.7</v>
      </c>
      <c r="J126" s="5">
        <v>679.6</v>
      </c>
      <c r="K126" s="5">
        <v>12877.6</v>
      </c>
      <c r="L126" s="5">
        <v>8391.7999999999993</v>
      </c>
      <c r="M126" s="5">
        <v>6459.6</v>
      </c>
      <c r="N126" s="111">
        <v>0.76974999999999993</v>
      </c>
      <c r="O126" s="5">
        <v>9899.4</v>
      </c>
      <c r="P126" s="9">
        <v>1.1499999999999999</v>
      </c>
      <c r="Q126" s="5">
        <v>12588.1</v>
      </c>
      <c r="R126" s="5">
        <v>1782.3</v>
      </c>
      <c r="S126" s="39">
        <v>0</v>
      </c>
      <c r="T126" s="9">
        <v>0.54</v>
      </c>
      <c r="U126" s="48">
        <v>0.61</v>
      </c>
      <c r="V126" s="57">
        <v>0.61</v>
      </c>
      <c r="Y126" s="5">
        <v>27.7</v>
      </c>
    </row>
    <row r="127" spans="1:25" x14ac:dyDescent="0.25">
      <c r="A127" s="4" t="s">
        <v>340</v>
      </c>
      <c r="B127" s="4">
        <v>36616</v>
      </c>
      <c r="C127" s="5">
        <v>213</v>
      </c>
      <c r="D127" s="5">
        <v>190.2</v>
      </c>
      <c r="E127" s="5">
        <v>1016.9</v>
      </c>
      <c r="F127" s="5">
        <v>1208.8</v>
      </c>
      <c r="G127" s="5">
        <v>698.6</v>
      </c>
      <c r="H127" s="5">
        <v>239.4</v>
      </c>
      <c r="I127" s="5">
        <v>24.7</v>
      </c>
      <c r="J127" s="5">
        <v>699.5</v>
      </c>
      <c r="K127" s="5">
        <v>12924.2</v>
      </c>
      <c r="L127" s="5">
        <v>8520.7000000000007</v>
      </c>
      <c r="M127" s="5">
        <v>6613.6</v>
      </c>
      <c r="N127" s="111">
        <v>0.77617999999999998</v>
      </c>
      <c r="O127" s="5">
        <v>10002.9</v>
      </c>
      <c r="P127" s="9">
        <v>-0.51</v>
      </c>
      <c r="Q127" s="5">
        <v>12720.2</v>
      </c>
      <c r="R127" s="5">
        <v>1790.7</v>
      </c>
      <c r="S127" s="39">
        <v>0</v>
      </c>
      <c r="T127" s="9">
        <v>-0.84</v>
      </c>
      <c r="U127" s="48">
        <v>0.33</v>
      </c>
      <c r="V127" s="57">
        <v>0.33</v>
      </c>
      <c r="Y127" s="5">
        <v>24.7</v>
      </c>
    </row>
    <row r="128" spans="1:25" x14ac:dyDescent="0.25">
      <c r="A128" s="4" t="s">
        <v>341</v>
      </c>
      <c r="B128" s="4">
        <v>36707</v>
      </c>
      <c r="C128" s="5">
        <v>216.1</v>
      </c>
      <c r="D128" s="5">
        <v>198.3</v>
      </c>
      <c r="E128" s="5">
        <v>1042.3</v>
      </c>
      <c r="F128" s="5">
        <v>1230.2</v>
      </c>
      <c r="G128" s="5">
        <v>707.3</v>
      </c>
      <c r="H128" s="5">
        <v>237.6</v>
      </c>
      <c r="I128" s="5">
        <v>25</v>
      </c>
      <c r="J128" s="5">
        <v>701.9</v>
      </c>
      <c r="K128" s="5">
        <v>13160.8</v>
      </c>
      <c r="L128" s="5">
        <v>8603</v>
      </c>
      <c r="M128" s="5">
        <v>6707.5</v>
      </c>
      <c r="N128" s="111">
        <v>0.77966999999999997</v>
      </c>
      <c r="O128" s="5">
        <v>10247.700000000001</v>
      </c>
      <c r="P128" s="9">
        <v>0.72</v>
      </c>
      <c r="Q128" s="5">
        <v>12852.7</v>
      </c>
      <c r="R128" s="5">
        <v>1823.1</v>
      </c>
      <c r="S128" s="39">
        <v>0</v>
      </c>
      <c r="T128" s="9">
        <v>0.78</v>
      </c>
      <c r="U128" s="48">
        <v>-0.06</v>
      </c>
      <c r="V128" s="57">
        <v>-0.06</v>
      </c>
      <c r="Y128" s="5">
        <v>25</v>
      </c>
    </row>
    <row r="129" spans="1:25" x14ac:dyDescent="0.25">
      <c r="A129" s="4" t="s">
        <v>342</v>
      </c>
      <c r="B129" s="4">
        <v>36799</v>
      </c>
      <c r="C129" s="5">
        <v>220.7</v>
      </c>
      <c r="D129" s="5">
        <v>204.8</v>
      </c>
      <c r="E129" s="5">
        <v>1054.7</v>
      </c>
      <c r="F129" s="5">
        <v>1247.7</v>
      </c>
      <c r="G129" s="5">
        <v>711.3</v>
      </c>
      <c r="H129" s="5">
        <v>219</v>
      </c>
      <c r="I129" s="5">
        <v>25.6</v>
      </c>
      <c r="J129" s="5">
        <v>715.2</v>
      </c>
      <c r="K129" s="5">
        <v>13178.4</v>
      </c>
      <c r="L129" s="5">
        <v>8687.5</v>
      </c>
      <c r="M129" s="5">
        <v>6815.4</v>
      </c>
      <c r="N129" s="111">
        <v>0.78449999999999998</v>
      </c>
      <c r="O129" s="5">
        <v>10319.799999999999</v>
      </c>
      <c r="P129" s="9">
        <v>-0.31</v>
      </c>
      <c r="Q129" s="5">
        <v>12983.4</v>
      </c>
      <c r="R129" s="5">
        <v>1832.3</v>
      </c>
      <c r="S129" s="39">
        <v>0</v>
      </c>
      <c r="T129" s="9">
        <v>-0.49</v>
      </c>
      <c r="U129" s="48">
        <v>0.18</v>
      </c>
      <c r="V129" s="57">
        <v>0.18</v>
      </c>
      <c r="Y129" s="5">
        <v>25.6</v>
      </c>
    </row>
    <row r="130" spans="1:25" x14ac:dyDescent="0.25">
      <c r="A130" s="4" t="s">
        <v>343</v>
      </c>
      <c r="B130" s="4">
        <v>36891</v>
      </c>
      <c r="C130" s="5">
        <v>226.7</v>
      </c>
      <c r="D130" s="5">
        <v>204.8</v>
      </c>
      <c r="E130" s="5">
        <v>1065.5999999999999</v>
      </c>
      <c r="F130" s="5">
        <v>1258.7</v>
      </c>
      <c r="G130" s="5">
        <v>717.1</v>
      </c>
      <c r="H130" s="5">
        <v>221.3</v>
      </c>
      <c r="I130" s="5">
        <v>26.1</v>
      </c>
      <c r="J130" s="5">
        <v>721</v>
      </c>
      <c r="K130" s="5">
        <v>13260.5</v>
      </c>
      <c r="L130" s="5">
        <v>8762.2000000000007</v>
      </c>
      <c r="M130" s="5">
        <v>6912.1</v>
      </c>
      <c r="N130" s="111">
        <v>0.78885000000000005</v>
      </c>
      <c r="O130" s="5">
        <v>10439</v>
      </c>
      <c r="P130" s="9">
        <v>0.43</v>
      </c>
      <c r="Q130" s="5">
        <v>13111</v>
      </c>
      <c r="R130" s="5">
        <v>1861.2</v>
      </c>
      <c r="S130" s="39">
        <v>0</v>
      </c>
      <c r="T130" s="9">
        <v>0.06</v>
      </c>
      <c r="U130" s="48">
        <v>0.38</v>
      </c>
      <c r="V130" s="57">
        <v>0.38</v>
      </c>
      <c r="Y130" s="5">
        <v>26.1</v>
      </c>
    </row>
    <row r="131" spans="1:25" x14ac:dyDescent="0.25">
      <c r="A131" s="4" t="s">
        <v>344</v>
      </c>
      <c r="B131" s="4">
        <v>36981</v>
      </c>
      <c r="C131" s="5">
        <v>233.8</v>
      </c>
      <c r="D131" s="5">
        <v>215</v>
      </c>
      <c r="E131" s="5">
        <v>1107.8</v>
      </c>
      <c r="F131" s="5">
        <v>1301.9000000000001</v>
      </c>
      <c r="G131" s="5">
        <v>724.2</v>
      </c>
      <c r="H131" s="5">
        <v>185.1</v>
      </c>
      <c r="I131" s="5">
        <v>29.8</v>
      </c>
      <c r="J131" s="5">
        <v>736.1</v>
      </c>
      <c r="K131" s="5">
        <v>13222.7</v>
      </c>
      <c r="L131" s="5">
        <v>8797.2999999999993</v>
      </c>
      <c r="M131" s="5">
        <v>6986.9</v>
      </c>
      <c r="N131" s="111">
        <v>0.79421000000000008</v>
      </c>
      <c r="O131" s="5">
        <v>10472.9</v>
      </c>
      <c r="P131" s="9">
        <v>1.1000000000000001</v>
      </c>
      <c r="Q131" s="5">
        <v>13232.8</v>
      </c>
      <c r="R131" s="5">
        <v>1905.4</v>
      </c>
      <c r="S131" s="39">
        <v>0</v>
      </c>
      <c r="T131" s="9">
        <v>0.52</v>
      </c>
      <c r="U131" s="48">
        <v>0.57999999999999996</v>
      </c>
      <c r="V131" s="57">
        <v>0.57999999999999996</v>
      </c>
      <c r="Y131" s="5">
        <v>29.8</v>
      </c>
    </row>
    <row r="132" spans="1:25" x14ac:dyDescent="0.25">
      <c r="A132" s="4" t="s">
        <v>345</v>
      </c>
      <c r="B132" s="4">
        <v>37072</v>
      </c>
      <c r="C132" s="5">
        <v>240.4</v>
      </c>
      <c r="D132" s="5">
        <v>230.1</v>
      </c>
      <c r="E132" s="5">
        <v>1139.0999999999999</v>
      </c>
      <c r="F132" s="5">
        <v>1308.9000000000001</v>
      </c>
      <c r="G132" s="5">
        <v>724.1</v>
      </c>
      <c r="H132" s="5">
        <v>179</v>
      </c>
      <c r="I132" s="5">
        <v>28</v>
      </c>
      <c r="J132" s="5">
        <v>736.9</v>
      </c>
      <c r="K132" s="5">
        <v>13300</v>
      </c>
      <c r="L132" s="5">
        <v>8818.1</v>
      </c>
      <c r="M132" s="5">
        <v>7036.3</v>
      </c>
      <c r="N132" s="111">
        <v>0.79793999999999998</v>
      </c>
      <c r="O132" s="5">
        <v>10597.8</v>
      </c>
      <c r="P132" s="9">
        <v>1.27</v>
      </c>
      <c r="Q132" s="5">
        <v>13348.5</v>
      </c>
      <c r="R132" s="5">
        <v>1947</v>
      </c>
      <c r="S132" s="39">
        <v>1</v>
      </c>
      <c r="T132" s="9">
        <v>0.36</v>
      </c>
      <c r="U132" s="48">
        <v>0.9</v>
      </c>
      <c r="V132" s="57">
        <v>0.9</v>
      </c>
      <c r="Y132" s="5">
        <v>28</v>
      </c>
    </row>
    <row r="133" spans="1:25" x14ac:dyDescent="0.25">
      <c r="A133" s="4" t="s">
        <v>346</v>
      </c>
      <c r="B133" s="4">
        <v>37164</v>
      </c>
      <c r="C133" s="5">
        <v>245.8</v>
      </c>
      <c r="D133" s="5">
        <v>217.4</v>
      </c>
      <c r="E133" s="5">
        <v>1145.2</v>
      </c>
      <c r="F133" s="5">
        <v>1113.5999999999999</v>
      </c>
      <c r="G133" s="5">
        <v>725.3</v>
      </c>
      <c r="H133" s="5">
        <v>159.30000000000001</v>
      </c>
      <c r="I133" s="5">
        <v>26.4</v>
      </c>
      <c r="J133" s="5">
        <v>736.1</v>
      </c>
      <c r="K133" s="5">
        <v>13244.8</v>
      </c>
      <c r="L133" s="5">
        <v>8848.2999999999993</v>
      </c>
      <c r="M133" s="5">
        <v>7064.7</v>
      </c>
      <c r="N133" s="111">
        <v>0.79842000000000002</v>
      </c>
      <c r="O133" s="5">
        <v>10596.3</v>
      </c>
      <c r="P133" s="9">
        <v>-0.08</v>
      </c>
      <c r="Q133" s="5">
        <v>13459.8</v>
      </c>
      <c r="R133" s="5">
        <v>1952.7</v>
      </c>
      <c r="S133" s="39">
        <v>1</v>
      </c>
      <c r="T133" s="9">
        <v>0.15</v>
      </c>
      <c r="U133" s="48">
        <v>-0.23</v>
      </c>
      <c r="V133" s="57">
        <v>-0.23</v>
      </c>
      <c r="Y133" s="5">
        <v>26.4</v>
      </c>
    </row>
    <row r="134" spans="1:25" x14ac:dyDescent="0.25">
      <c r="A134" s="4" t="s">
        <v>347</v>
      </c>
      <c r="B134" s="4">
        <v>37256</v>
      </c>
      <c r="C134" s="5">
        <v>250.3</v>
      </c>
      <c r="D134" s="5">
        <v>246.5</v>
      </c>
      <c r="E134" s="5">
        <v>1191.2</v>
      </c>
      <c r="F134" s="5">
        <v>1231.8</v>
      </c>
      <c r="G134" s="5">
        <v>737.1</v>
      </c>
      <c r="H134" s="5">
        <v>142.4</v>
      </c>
      <c r="I134" s="5">
        <v>24.2</v>
      </c>
      <c r="J134" s="5">
        <v>738.7</v>
      </c>
      <c r="K134" s="5">
        <v>13280.9</v>
      </c>
      <c r="L134" s="5">
        <v>8980.6</v>
      </c>
      <c r="M134" s="5">
        <v>7174.7</v>
      </c>
      <c r="N134" s="111">
        <v>0.79891000000000001</v>
      </c>
      <c r="O134" s="5">
        <v>10660.3</v>
      </c>
      <c r="P134" s="9">
        <v>1.21</v>
      </c>
      <c r="Q134" s="5">
        <v>13566.7</v>
      </c>
      <c r="R134" s="5">
        <v>1992</v>
      </c>
      <c r="S134" s="39">
        <v>1</v>
      </c>
      <c r="T134" s="9">
        <v>0.3</v>
      </c>
      <c r="U134" s="48">
        <v>0.91</v>
      </c>
      <c r="V134" s="57">
        <v>0.91</v>
      </c>
      <c r="Y134" s="5">
        <v>24.2</v>
      </c>
    </row>
    <row r="135" spans="1:25" x14ac:dyDescent="0.25">
      <c r="A135" s="4" t="s">
        <v>348</v>
      </c>
      <c r="B135" s="4">
        <v>37346</v>
      </c>
      <c r="C135" s="5">
        <v>254.1</v>
      </c>
      <c r="D135" s="5">
        <v>244.9</v>
      </c>
      <c r="E135" s="5">
        <v>1221</v>
      </c>
      <c r="F135" s="5">
        <v>1075.0999999999999</v>
      </c>
      <c r="G135" s="5">
        <v>744</v>
      </c>
      <c r="H135" s="5">
        <v>143.80000000000001</v>
      </c>
      <c r="I135" s="5">
        <v>25.3</v>
      </c>
      <c r="J135" s="5">
        <v>746.9</v>
      </c>
      <c r="K135" s="5">
        <v>13397</v>
      </c>
      <c r="L135" s="5">
        <v>9008.1</v>
      </c>
      <c r="M135" s="5">
        <v>7209.9</v>
      </c>
      <c r="N135" s="111">
        <v>0.80037999999999998</v>
      </c>
      <c r="O135" s="5">
        <v>10789</v>
      </c>
      <c r="P135" s="9">
        <v>1.29</v>
      </c>
      <c r="Q135" s="5">
        <v>13668.3</v>
      </c>
      <c r="R135" s="5">
        <v>2038.9</v>
      </c>
      <c r="S135" s="39">
        <v>0</v>
      </c>
      <c r="T135" s="9">
        <v>0.84</v>
      </c>
      <c r="U135" s="48">
        <v>0.44</v>
      </c>
      <c r="V135" s="57">
        <v>0.44</v>
      </c>
      <c r="Y135" s="5">
        <v>25.3</v>
      </c>
    </row>
    <row r="136" spans="1:25" x14ac:dyDescent="0.25">
      <c r="A136" s="4" t="s">
        <v>349</v>
      </c>
      <c r="B136" s="4">
        <v>37437</v>
      </c>
      <c r="C136" s="5">
        <v>257.89999999999998</v>
      </c>
      <c r="D136" s="5">
        <v>243.8</v>
      </c>
      <c r="E136" s="5">
        <v>1247.0999999999999</v>
      </c>
      <c r="F136" s="5">
        <v>1051</v>
      </c>
      <c r="G136" s="5">
        <v>751.3</v>
      </c>
      <c r="H136" s="5">
        <v>150</v>
      </c>
      <c r="I136" s="5">
        <v>25.3</v>
      </c>
      <c r="J136" s="5">
        <v>755.3</v>
      </c>
      <c r="K136" s="5">
        <v>13478.2</v>
      </c>
      <c r="L136" s="5">
        <v>9054.2999999999993</v>
      </c>
      <c r="M136" s="5">
        <v>7302.1</v>
      </c>
      <c r="N136" s="111">
        <v>0.80647999999999997</v>
      </c>
      <c r="O136" s="5">
        <v>10893.2</v>
      </c>
      <c r="P136" s="9">
        <v>0.57999999999999996</v>
      </c>
      <c r="Q136" s="5">
        <v>13765.5</v>
      </c>
      <c r="R136" s="5">
        <v>2073.5</v>
      </c>
      <c r="S136" s="39">
        <v>0</v>
      </c>
      <c r="T136" s="9">
        <v>0.51</v>
      </c>
      <c r="U136" s="48">
        <v>0.06</v>
      </c>
      <c r="V136" s="57">
        <v>0.06</v>
      </c>
      <c r="Y136" s="5">
        <v>25.3</v>
      </c>
    </row>
    <row r="137" spans="1:25" x14ac:dyDescent="0.25">
      <c r="A137" s="4" t="s">
        <v>350</v>
      </c>
      <c r="B137" s="4">
        <v>37529</v>
      </c>
      <c r="C137" s="5">
        <v>261.60000000000002</v>
      </c>
      <c r="D137" s="5">
        <v>251.1</v>
      </c>
      <c r="E137" s="5">
        <v>1259.9000000000001</v>
      </c>
      <c r="F137" s="5">
        <v>1044.0999999999999</v>
      </c>
      <c r="G137" s="5">
        <v>768.5</v>
      </c>
      <c r="H137" s="5">
        <v>158</v>
      </c>
      <c r="I137" s="5">
        <v>24.3</v>
      </c>
      <c r="J137" s="5">
        <v>758.1</v>
      </c>
      <c r="K137" s="5">
        <v>13538.1</v>
      </c>
      <c r="L137" s="5">
        <v>9119.9</v>
      </c>
      <c r="M137" s="5">
        <v>7390.9</v>
      </c>
      <c r="N137" s="111">
        <v>0.81040999999999996</v>
      </c>
      <c r="O137" s="5">
        <v>10992.1</v>
      </c>
      <c r="P137" s="9">
        <v>0.4</v>
      </c>
      <c r="Q137" s="5">
        <v>13860</v>
      </c>
      <c r="R137" s="5">
        <v>2100.4</v>
      </c>
      <c r="S137" s="39">
        <v>0</v>
      </c>
      <c r="T137" s="9">
        <v>0.26</v>
      </c>
      <c r="U137" s="48">
        <v>0.14000000000000001</v>
      </c>
      <c r="V137" s="57">
        <v>0.14000000000000001</v>
      </c>
      <c r="Y137" s="5">
        <v>24.3</v>
      </c>
    </row>
    <row r="138" spans="1:25" x14ac:dyDescent="0.25">
      <c r="A138" s="4" t="s">
        <v>351</v>
      </c>
      <c r="B138" s="4">
        <v>37621</v>
      </c>
      <c r="C138" s="5">
        <v>265.2</v>
      </c>
      <c r="D138" s="5">
        <v>260.3</v>
      </c>
      <c r="E138" s="5">
        <v>1276.2</v>
      </c>
      <c r="F138" s="5">
        <v>1038.4000000000001</v>
      </c>
      <c r="G138" s="5">
        <v>776.3</v>
      </c>
      <c r="H138" s="5">
        <v>175.5</v>
      </c>
      <c r="I138" s="5">
        <v>23.1</v>
      </c>
      <c r="J138" s="5">
        <v>760.8</v>
      </c>
      <c r="K138" s="5">
        <v>13559</v>
      </c>
      <c r="L138" s="5">
        <v>9172.4</v>
      </c>
      <c r="M138" s="5">
        <v>7467.7</v>
      </c>
      <c r="N138" s="111">
        <v>0.81415999999999999</v>
      </c>
      <c r="O138" s="5">
        <v>11071.5</v>
      </c>
      <c r="P138" s="9">
        <v>0.59</v>
      </c>
      <c r="Q138" s="5">
        <v>13952.6</v>
      </c>
      <c r="R138" s="5">
        <v>2142</v>
      </c>
      <c r="S138" s="39">
        <v>0</v>
      </c>
      <c r="T138" s="9">
        <v>0.47</v>
      </c>
      <c r="U138" s="48">
        <v>0.12</v>
      </c>
      <c r="V138" s="57">
        <v>0.12</v>
      </c>
      <c r="Y138" s="5">
        <v>23.1</v>
      </c>
    </row>
    <row r="139" spans="1:25" x14ac:dyDescent="0.25">
      <c r="A139" s="4" t="s">
        <v>352</v>
      </c>
      <c r="B139" s="4">
        <v>37711</v>
      </c>
      <c r="C139" s="5">
        <v>268.89999999999998</v>
      </c>
      <c r="D139" s="5">
        <v>260.7</v>
      </c>
      <c r="E139" s="5">
        <v>1294.5999999999999</v>
      </c>
      <c r="F139" s="5">
        <v>1021.3</v>
      </c>
      <c r="G139" s="5">
        <v>788.6</v>
      </c>
      <c r="H139" s="5">
        <v>196.1</v>
      </c>
      <c r="I139" s="5">
        <v>23.8</v>
      </c>
      <c r="J139" s="5">
        <v>767.1</v>
      </c>
      <c r="K139" s="5">
        <v>13634.3</v>
      </c>
      <c r="L139" s="5">
        <v>9215.5</v>
      </c>
      <c r="M139" s="5">
        <v>7555.8</v>
      </c>
      <c r="N139" s="111">
        <v>0.81989999999999996</v>
      </c>
      <c r="O139" s="5">
        <v>11183.5</v>
      </c>
      <c r="P139" s="9">
        <v>0.09</v>
      </c>
      <c r="Q139" s="5">
        <v>14045.9</v>
      </c>
      <c r="R139" s="5">
        <v>2172.4</v>
      </c>
      <c r="S139" s="39">
        <v>0</v>
      </c>
      <c r="T139" s="9">
        <v>0.32</v>
      </c>
      <c r="U139" s="48">
        <v>-0.22</v>
      </c>
      <c r="V139" s="57">
        <v>-0.22</v>
      </c>
      <c r="Y139" s="5">
        <v>23.8</v>
      </c>
    </row>
    <row r="140" spans="1:25" x14ac:dyDescent="0.25">
      <c r="A140" s="4" t="s">
        <v>353</v>
      </c>
      <c r="B140" s="4">
        <v>37802</v>
      </c>
      <c r="C140" s="5">
        <v>273.39999999999998</v>
      </c>
      <c r="D140" s="5">
        <v>260.10000000000002</v>
      </c>
      <c r="E140" s="5">
        <v>1312.6</v>
      </c>
      <c r="F140" s="5">
        <v>1020.8</v>
      </c>
      <c r="G140" s="5">
        <v>800</v>
      </c>
      <c r="H140" s="5">
        <v>192.6</v>
      </c>
      <c r="I140" s="5">
        <v>22.8</v>
      </c>
      <c r="J140" s="5">
        <v>777.8</v>
      </c>
      <c r="K140" s="5">
        <v>13751.5</v>
      </c>
      <c r="L140" s="5">
        <v>9319</v>
      </c>
      <c r="M140" s="5">
        <v>7642.6</v>
      </c>
      <c r="N140" s="111">
        <v>0.82011000000000001</v>
      </c>
      <c r="O140" s="5">
        <v>11312.9</v>
      </c>
      <c r="P140" s="9">
        <v>0.74</v>
      </c>
      <c r="Q140" s="5">
        <v>14138</v>
      </c>
      <c r="R140" s="5">
        <v>2199.4</v>
      </c>
      <c r="S140" s="39">
        <v>0</v>
      </c>
      <c r="T140" s="9">
        <v>0.98</v>
      </c>
      <c r="U140" s="48">
        <v>-0.24</v>
      </c>
      <c r="V140" s="57">
        <v>-0.24</v>
      </c>
      <c r="Y140" s="5">
        <v>22.8</v>
      </c>
    </row>
    <row r="141" spans="1:25" x14ac:dyDescent="0.25">
      <c r="A141" s="4" t="s">
        <v>354</v>
      </c>
      <c r="B141" s="4">
        <v>37894</v>
      </c>
      <c r="C141" s="5">
        <v>279</v>
      </c>
      <c r="D141" s="5">
        <v>271.7</v>
      </c>
      <c r="E141" s="5">
        <v>1335.5</v>
      </c>
      <c r="F141" s="5">
        <v>950.6</v>
      </c>
      <c r="G141" s="5">
        <v>813</v>
      </c>
      <c r="H141" s="5">
        <v>213.9</v>
      </c>
      <c r="I141" s="5">
        <v>21.4</v>
      </c>
      <c r="J141" s="5">
        <v>787.7</v>
      </c>
      <c r="K141" s="5">
        <v>13985.1</v>
      </c>
      <c r="L141" s="5">
        <v>9455.7000000000007</v>
      </c>
      <c r="M141" s="5">
        <v>7802.6</v>
      </c>
      <c r="N141" s="111">
        <v>0.82516999999999996</v>
      </c>
      <c r="O141" s="5">
        <v>11567.3</v>
      </c>
      <c r="P141" s="9">
        <v>0.2</v>
      </c>
      <c r="Q141" s="5">
        <v>14230</v>
      </c>
      <c r="R141" s="5">
        <v>2221.1999999999998</v>
      </c>
      <c r="S141" s="39">
        <v>0</v>
      </c>
      <c r="T141" s="9">
        <v>0</v>
      </c>
      <c r="U141" s="48">
        <v>0.2</v>
      </c>
      <c r="V141" s="57">
        <v>0.2</v>
      </c>
      <c r="Y141" s="5">
        <v>21.4</v>
      </c>
    </row>
    <row r="142" spans="1:25" x14ac:dyDescent="0.25">
      <c r="A142" s="4" t="s">
        <v>355</v>
      </c>
      <c r="B142" s="4">
        <v>37986</v>
      </c>
      <c r="C142" s="5">
        <v>285.5</v>
      </c>
      <c r="D142" s="5">
        <v>265.7</v>
      </c>
      <c r="E142" s="5">
        <v>1341.2</v>
      </c>
      <c r="F142" s="5">
        <v>1021.3</v>
      </c>
      <c r="G142" s="5">
        <v>820.9</v>
      </c>
      <c r="H142" s="5">
        <v>236.6</v>
      </c>
      <c r="I142" s="5">
        <v>20.100000000000001</v>
      </c>
      <c r="J142" s="5">
        <v>800.1</v>
      </c>
      <c r="K142" s="5">
        <v>14145.6</v>
      </c>
      <c r="L142" s="5">
        <v>9519.7999999999993</v>
      </c>
      <c r="M142" s="5">
        <v>7891.5</v>
      </c>
      <c r="N142" s="111">
        <v>0.82894999999999996</v>
      </c>
      <c r="O142" s="5">
        <v>11769.3</v>
      </c>
      <c r="P142" s="9">
        <v>0.48</v>
      </c>
      <c r="Q142" s="5">
        <v>14322.6</v>
      </c>
      <c r="R142" s="5">
        <v>2251.8000000000002</v>
      </c>
      <c r="S142" s="39">
        <v>0</v>
      </c>
      <c r="T142" s="9">
        <v>0.54</v>
      </c>
      <c r="U142" s="48">
        <v>-0.06</v>
      </c>
      <c r="V142" s="57">
        <v>-0.06</v>
      </c>
      <c r="Y142" s="5">
        <v>20.100000000000001</v>
      </c>
    </row>
    <row r="143" spans="1:25" x14ac:dyDescent="0.25">
      <c r="A143" s="4" t="s">
        <v>356</v>
      </c>
      <c r="B143" s="4">
        <v>38077</v>
      </c>
      <c r="C143" s="5">
        <v>293</v>
      </c>
      <c r="D143" s="5">
        <v>283.39999999999998</v>
      </c>
      <c r="E143" s="5">
        <v>1379.6</v>
      </c>
      <c r="F143" s="5">
        <v>1012.2</v>
      </c>
      <c r="G143" s="5">
        <v>847.3</v>
      </c>
      <c r="H143" s="5">
        <v>247</v>
      </c>
      <c r="I143" s="5">
        <v>17.2</v>
      </c>
      <c r="J143" s="5">
        <v>813.4</v>
      </c>
      <c r="K143" s="5">
        <v>14221.1</v>
      </c>
      <c r="L143" s="5">
        <v>9604.5</v>
      </c>
      <c r="M143" s="5">
        <v>8027.7</v>
      </c>
      <c r="N143" s="111">
        <v>0.83582999999999996</v>
      </c>
      <c r="O143" s="5">
        <v>11920.2</v>
      </c>
      <c r="P143" s="9">
        <v>0.34</v>
      </c>
      <c r="Q143" s="5">
        <v>14416.9</v>
      </c>
      <c r="R143" s="5">
        <v>2287.3000000000002</v>
      </c>
      <c r="S143" s="39">
        <v>0</v>
      </c>
      <c r="T143" s="9">
        <v>0.31</v>
      </c>
      <c r="U143" s="48">
        <v>0.03</v>
      </c>
      <c r="V143" s="57">
        <v>0.03</v>
      </c>
      <c r="Y143" s="5">
        <v>17.2</v>
      </c>
    </row>
    <row r="144" spans="1:25" x14ac:dyDescent="0.25">
      <c r="A144" s="4" t="s">
        <v>357</v>
      </c>
      <c r="B144" s="4">
        <v>38168</v>
      </c>
      <c r="C144" s="5">
        <v>300.39999999999998</v>
      </c>
      <c r="D144" s="5">
        <v>293</v>
      </c>
      <c r="E144" s="5">
        <v>1400.6</v>
      </c>
      <c r="F144" s="5">
        <v>1026.7</v>
      </c>
      <c r="G144" s="5">
        <v>859.9</v>
      </c>
      <c r="H144" s="5">
        <v>266.8</v>
      </c>
      <c r="I144" s="5">
        <v>17.2</v>
      </c>
      <c r="J144" s="5">
        <v>828</v>
      </c>
      <c r="K144" s="5">
        <v>14329.5</v>
      </c>
      <c r="L144" s="5">
        <v>9664.2999999999993</v>
      </c>
      <c r="M144" s="5">
        <v>8133</v>
      </c>
      <c r="N144" s="111">
        <v>0.84155000000000002</v>
      </c>
      <c r="O144" s="5">
        <v>12109</v>
      </c>
      <c r="P144" s="9">
        <v>0.21</v>
      </c>
      <c r="Q144" s="5">
        <v>14514.9</v>
      </c>
      <c r="R144" s="5">
        <v>2321.4</v>
      </c>
      <c r="S144" s="39">
        <v>0</v>
      </c>
      <c r="T144" s="9">
        <v>0.17</v>
      </c>
      <c r="U144" s="48">
        <v>0.03</v>
      </c>
      <c r="V144" s="57">
        <v>0.03</v>
      </c>
      <c r="Y144" s="5">
        <v>17.2</v>
      </c>
    </row>
    <row r="145" spans="1:25" x14ac:dyDescent="0.25">
      <c r="A145" s="4" t="s">
        <v>358</v>
      </c>
      <c r="B145" s="4">
        <v>38260</v>
      </c>
      <c r="C145" s="5">
        <v>308.60000000000002</v>
      </c>
      <c r="D145" s="5">
        <v>288.3</v>
      </c>
      <c r="E145" s="5">
        <v>1409.8</v>
      </c>
      <c r="F145" s="5">
        <v>1064.3</v>
      </c>
      <c r="G145" s="5">
        <v>871.3</v>
      </c>
      <c r="H145" s="5">
        <v>288.3</v>
      </c>
      <c r="I145" s="5">
        <v>18.100000000000001</v>
      </c>
      <c r="J145" s="5">
        <v>843.7</v>
      </c>
      <c r="K145" s="5">
        <v>14465</v>
      </c>
      <c r="L145" s="5">
        <v>9771.1</v>
      </c>
      <c r="M145" s="5">
        <v>8264.2999999999993</v>
      </c>
      <c r="N145" s="111">
        <v>0.84578999999999993</v>
      </c>
      <c r="O145" s="5">
        <v>12303.3</v>
      </c>
      <c r="P145" s="9">
        <v>0.15</v>
      </c>
      <c r="Q145" s="5">
        <v>14613.4</v>
      </c>
      <c r="R145" s="5">
        <v>2357.1999999999998</v>
      </c>
      <c r="S145" s="39">
        <v>0</v>
      </c>
      <c r="T145" s="9">
        <v>0.33</v>
      </c>
      <c r="U145" s="48">
        <v>-0.18</v>
      </c>
      <c r="V145" s="57">
        <v>-0.18</v>
      </c>
      <c r="Y145" s="5">
        <v>18.100000000000001</v>
      </c>
    </row>
    <row r="146" spans="1:25" x14ac:dyDescent="0.25">
      <c r="A146" s="4" t="s">
        <v>359</v>
      </c>
      <c r="B146" s="4">
        <v>38352</v>
      </c>
      <c r="C146" s="5">
        <v>315.39999999999998</v>
      </c>
      <c r="D146" s="5">
        <v>294.5</v>
      </c>
      <c r="E146" s="5">
        <v>1427.9</v>
      </c>
      <c r="F146" s="5">
        <v>1091.5</v>
      </c>
      <c r="G146" s="5">
        <v>893.8</v>
      </c>
      <c r="H146" s="5">
        <v>293.60000000000002</v>
      </c>
      <c r="I146" s="5">
        <v>19.8</v>
      </c>
      <c r="J146" s="5">
        <v>849.5</v>
      </c>
      <c r="K146" s="5">
        <v>14609.9</v>
      </c>
      <c r="L146" s="5">
        <v>9877.4</v>
      </c>
      <c r="M146" s="5">
        <v>8425.6</v>
      </c>
      <c r="N146" s="111">
        <v>0.85301000000000005</v>
      </c>
      <c r="O146" s="5">
        <v>12522.4</v>
      </c>
      <c r="P146" s="9">
        <v>-0.03</v>
      </c>
      <c r="Q146" s="5">
        <v>14711.7</v>
      </c>
      <c r="R146" s="5">
        <v>2389.6999999999998</v>
      </c>
      <c r="S146" s="39">
        <v>0</v>
      </c>
      <c r="T146" s="9">
        <v>-0.05</v>
      </c>
      <c r="U146" s="48">
        <v>0.02</v>
      </c>
      <c r="V146" s="57">
        <v>0.02</v>
      </c>
      <c r="Y146" s="5">
        <v>19.8</v>
      </c>
    </row>
    <row r="147" spans="1:25" x14ac:dyDescent="0.25">
      <c r="A147" s="4" t="s">
        <v>360</v>
      </c>
      <c r="B147" s="4">
        <v>38442</v>
      </c>
      <c r="C147" s="5">
        <v>323.2</v>
      </c>
      <c r="D147" s="5">
        <v>301.3</v>
      </c>
      <c r="E147" s="5">
        <v>1464.4</v>
      </c>
      <c r="F147" s="5">
        <v>1172.2</v>
      </c>
      <c r="G147" s="5">
        <v>915.1</v>
      </c>
      <c r="H147" s="5">
        <v>370.6</v>
      </c>
      <c r="I147" s="5">
        <v>18.5</v>
      </c>
      <c r="J147" s="5">
        <v>862.7</v>
      </c>
      <c r="K147" s="5">
        <v>14771.6</v>
      </c>
      <c r="L147" s="5">
        <v>9935</v>
      </c>
      <c r="M147" s="5">
        <v>8523</v>
      </c>
      <c r="N147" s="111">
        <v>0.85787000000000002</v>
      </c>
      <c r="O147" s="5">
        <v>12761.3</v>
      </c>
      <c r="P147" s="9">
        <v>0.4</v>
      </c>
      <c r="Q147" s="5">
        <v>14809.5</v>
      </c>
      <c r="R147" s="5">
        <v>2426.9</v>
      </c>
      <c r="S147" s="39">
        <v>0</v>
      </c>
      <c r="T147" s="9">
        <v>0.33</v>
      </c>
      <c r="U147" s="48">
        <v>0.06</v>
      </c>
      <c r="V147" s="57">
        <v>0.06</v>
      </c>
      <c r="Y147" s="5">
        <v>18.5</v>
      </c>
    </row>
    <row r="148" spans="1:25" x14ac:dyDescent="0.25">
      <c r="A148" s="4" t="s">
        <v>361</v>
      </c>
      <c r="B148" s="4">
        <v>38533</v>
      </c>
      <c r="C148" s="5">
        <v>329.2</v>
      </c>
      <c r="D148" s="5">
        <v>310.8</v>
      </c>
      <c r="E148" s="5">
        <v>1486</v>
      </c>
      <c r="F148" s="5">
        <v>1196.3</v>
      </c>
      <c r="G148" s="5">
        <v>937.3</v>
      </c>
      <c r="H148" s="5">
        <v>359</v>
      </c>
      <c r="I148" s="5">
        <v>20.6</v>
      </c>
      <c r="J148" s="5">
        <v>871</v>
      </c>
      <c r="K148" s="5">
        <v>14839.8</v>
      </c>
      <c r="L148" s="5">
        <v>10047.799999999999</v>
      </c>
      <c r="M148" s="5">
        <v>8671.4</v>
      </c>
      <c r="N148" s="111">
        <v>0.86302000000000012</v>
      </c>
      <c r="O148" s="5">
        <v>12910</v>
      </c>
      <c r="P148" s="9">
        <v>-0.04</v>
      </c>
      <c r="Q148" s="5">
        <v>14904.3</v>
      </c>
      <c r="R148" s="5">
        <v>2452.9</v>
      </c>
      <c r="S148" s="39">
        <v>0</v>
      </c>
      <c r="T148" s="9">
        <v>-0.03</v>
      </c>
      <c r="U148" s="48">
        <v>-0.01</v>
      </c>
      <c r="V148" s="57">
        <v>-0.01</v>
      </c>
      <c r="Y148" s="5">
        <v>20.6</v>
      </c>
    </row>
    <row r="149" spans="1:25" x14ac:dyDescent="0.25">
      <c r="A149" s="4" t="s">
        <v>362</v>
      </c>
      <c r="B149" s="4">
        <v>38625</v>
      </c>
      <c r="C149" s="5">
        <v>335.1</v>
      </c>
      <c r="D149" s="5">
        <v>300.10000000000002</v>
      </c>
      <c r="E149" s="5">
        <v>1501</v>
      </c>
      <c r="F149" s="5">
        <v>1225.4000000000001</v>
      </c>
      <c r="G149" s="5">
        <v>952.1</v>
      </c>
      <c r="H149" s="5">
        <v>365.2</v>
      </c>
      <c r="I149" s="5">
        <v>21.6</v>
      </c>
      <c r="J149" s="5">
        <v>884.2</v>
      </c>
      <c r="K149" s="5">
        <v>14972.1</v>
      </c>
      <c r="L149" s="5">
        <v>10145.299999999999</v>
      </c>
      <c r="M149" s="5">
        <v>8849.2000000000007</v>
      </c>
      <c r="N149" s="111">
        <v>0.87224999999999997</v>
      </c>
      <c r="O149" s="5">
        <v>13142.9</v>
      </c>
      <c r="P149" s="9">
        <v>0.25</v>
      </c>
      <c r="Q149" s="5">
        <v>14996.5</v>
      </c>
      <c r="R149" s="5">
        <v>2495.1</v>
      </c>
      <c r="S149" s="39">
        <v>0</v>
      </c>
      <c r="T149" s="9">
        <v>0.22</v>
      </c>
      <c r="U149" s="48">
        <v>0.03</v>
      </c>
      <c r="V149" s="57">
        <v>0.03</v>
      </c>
      <c r="Y149" s="5">
        <v>21.6</v>
      </c>
    </row>
    <row r="150" spans="1:25" x14ac:dyDescent="0.25">
      <c r="A150" s="4" t="s">
        <v>363</v>
      </c>
      <c r="B150" s="4">
        <v>38717</v>
      </c>
      <c r="C150" s="5">
        <v>341</v>
      </c>
      <c r="D150" s="5">
        <v>305.39999999999998</v>
      </c>
      <c r="E150" s="5">
        <v>1512.3</v>
      </c>
      <c r="F150" s="5">
        <v>1255.7</v>
      </c>
      <c r="G150" s="5">
        <v>965.3</v>
      </c>
      <c r="H150" s="5">
        <v>402.9</v>
      </c>
      <c r="I150" s="5">
        <v>25.1</v>
      </c>
      <c r="J150" s="5">
        <v>894.1</v>
      </c>
      <c r="K150" s="5">
        <v>15066.6</v>
      </c>
      <c r="L150" s="5">
        <v>10175.4</v>
      </c>
      <c r="M150" s="5">
        <v>8944.9</v>
      </c>
      <c r="N150" s="111">
        <v>0.87907000000000002</v>
      </c>
      <c r="O150" s="5">
        <v>13332.3</v>
      </c>
      <c r="P150" s="9">
        <v>0.05</v>
      </c>
      <c r="Q150" s="5">
        <v>15085.5</v>
      </c>
      <c r="R150" s="5">
        <v>2529.1</v>
      </c>
      <c r="S150" s="39">
        <v>0</v>
      </c>
      <c r="T150" s="9">
        <v>0.01</v>
      </c>
      <c r="U150" s="48">
        <v>0.05</v>
      </c>
      <c r="V150" s="57">
        <v>0.05</v>
      </c>
      <c r="Y150" s="5">
        <v>25.1</v>
      </c>
    </row>
    <row r="151" spans="1:25" x14ac:dyDescent="0.25">
      <c r="A151" s="4" t="s">
        <v>364</v>
      </c>
      <c r="B151" s="4">
        <v>38807</v>
      </c>
      <c r="C151" s="5">
        <v>389.6</v>
      </c>
      <c r="D151" s="5">
        <v>291.3</v>
      </c>
      <c r="E151" s="5">
        <v>1566.7</v>
      </c>
      <c r="F151" s="5">
        <v>1320.3</v>
      </c>
      <c r="G151" s="5">
        <v>981.8</v>
      </c>
      <c r="H151" s="5">
        <v>416.9</v>
      </c>
      <c r="I151" s="5">
        <v>26.6</v>
      </c>
      <c r="J151" s="5">
        <v>917.9</v>
      </c>
      <c r="K151" s="5">
        <v>15267</v>
      </c>
      <c r="L151" s="5">
        <v>10288.9</v>
      </c>
      <c r="M151" s="5">
        <v>9090.7000000000007</v>
      </c>
      <c r="N151" s="111">
        <v>0.88353999999999999</v>
      </c>
      <c r="O151" s="5">
        <v>13603.9</v>
      </c>
      <c r="P151" s="9">
        <v>0.96</v>
      </c>
      <c r="Q151" s="5">
        <v>15168.4</v>
      </c>
      <c r="R151" s="5">
        <v>2580.6999999999998</v>
      </c>
      <c r="S151" s="39">
        <v>0</v>
      </c>
      <c r="T151" s="9">
        <v>0.75</v>
      </c>
      <c r="U151" s="48">
        <v>0.21</v>
      </c>
      <c r="V151" s="57">
        <v>0.21</v>
      </c>
      <c r="Y151" s="5">
        <v>26.6</v>
      </c>
    </row>
    <row r="152" spans="1:25" x14ac:dyDescent="0.25">
      <c r="A152" s="4" t="s">
        <v>365</v>
      </c>
      <c r="B152" s="4">
        <v>38898</v>
      </c>
      <c r="C152" s="5">
        <v>395.6</v>
      </c>
      <c r="D152" s="5">
        <v>294.89999999999998</v>
      </c>
      <c r="E152" s="5">
        <v>1583.2</v>
      </c>
      <c r="F152" s="5">
        <v>1351</v>
      </c>
      <c r="G152" s="5">
        <v>991.7</v>
      </c>
      <c r="H152" s="5">
        <v>427.6</v>
      </c>
      <c r="I152" s="5">
        <v>28.9</v>
      </c>
      <c r="J152" s="5">
        <v>922.7</v>
      </c>
      <c r="K152" s="5">
        <v>15302.7</v>
      </c>
      <c r="L152" s="5">
        <v>10341</v>
      </c>
      <c r="M152" s="5">
        <v>9210.2000000000007</v>
      </c>
      <c r="N152" s="111">
        <v>0.89064999999999994</v>
      </c>
      <c r="O152" s="5">
        <v>13749.8</v>
      </c>
      <c r="P152" s="9">
        <v>-0.03</v>
      </c>
      <c r="Q152" s="5">
        <v>15246.9</v>
      </c>
      <c r="R152" s="5">
        <v>2610.9</v>
      </c>
      <c r="S152" s="39">
        <v>0</v>
      </c>
      <c r="T152" s="9">
        <v>-0.2</v>
      </c>
      <c r="U152" s="48">
        <v>0.18</v>
      </c>
      <c r="V152" s="57">
        <v>0.18</v>
      </c>
      <c r="Y152" s="5">
        <v>28.9</v>
      </c>
    </row>
    <row r="153" spans="1:25" x14ac:dyDescent="0.25">
      <c r="A153" s="4" t="s">
        <v>366</v>
      </c>
      <c r="B153" s="4">
        <v>38990</v>
      </c>
      <c r="C153" s="5">
        <v>402.1</v>
      </c>
      <c r="D153" s="5">
        <v>308.7</v>
      </c>
      <c r="E153" s="5">
        <v>1608.5</v>
      </c>
      <c r="F153" s="5">
        <v>1358.5</v>
      </c>
      <c r="G153" s="5">
        <v>1004.1</v>
      </c>
      <c r="H153" s="5">
        <v>446.6</v>
      </c>
      <c r="I153" s="5">
        <v>30.7</v>
      </c>
      <c r="J153" s="5">
        <v>927.2</v>
      </c>
      <c r="K153" s="5">
        <v>15326.4</v>
      </c>
      <c r="L153" s="5">
        <v>10403.799999999999</v>
      </c>
      <c r="M153" s="5">
        <v>9333</v>
      </c>
      <c r="N153" s="111">
        <v>0.89707999999999999</v>
      </c>
      <c r="O153" s="5">
        <v>13867.5</v>
      </c>
      <c r="P153" s="9">
        <v>-0.11</v>
      </c>
      <c r="Q153" s="5">
        <v>15322.8</v>
      </c>
      <c r="R153" s="5">
        <v>2630.7</v>
      </c>
      <c r="S153" s="39">
        <v>0</v>
      </c>
      <c r="T153" s="9">
        <v>-0.26</v>
      </c>
      <c r="U153" s="48">
        <v>0.15</v>
      </c>
      <c r="V153" s="57">
        <v>0.15</v>
      </c>
      <c r="Y153" s="5">
        <v>30.7</v>
      </c>
    </row>
    <row r="154" spans="1:25" x14ac:dyDescent="0.25">
      <c r="A154" s="4" t="s">
        <v>367</v>
      </c>
      <c r="B154" s="4">
        <v>39082</v>
      </c>
      <c r="C154" s="5">
        <v>409.1</v>
      </c>
      <c r="D154" s="5">
        <v>301.39999999999998</v>
      </c>
      <c r="E154" s="5">
        <v>1613.8</v>
      </c>
      <c r="F154" s="5">
        <v>1397.3</v>
      </c>
      <c r="G154" s="5">
        <v>1010.5</v>
      </c>
      <c r="H154" s="5">
        <v>409.8</v>
      </c>
      <c r="I154" s="5">
        <v>30</v>
      </c>
      <c r="J154" s="5">
        <v>940.8</v>
      </c>
      <c r="K154" s="5">
        <v>15456.9</v>
      </c>
      <c r="L154" s="5">
        <v>10504.5</v>
      </c>
      <c r="M154" s="5">
        <v>9407.5</v>
      </c>
      <c r="N154" s="111">
        <v>0.89556999999999998</v>
      </c>
      <c r="O154" s="5">
        <v>14037.2</v>
      </c>
      <c r="P154" s="9">
        <v>0.64</v>
      </c>
      <c r="Q154" s="5">
        <v>15396.9</v>
      </c>
      <c r="R154" s="5">
        <v>2674.7</v>
      </c>
      <c r="S154" s="39">
        <v>0</v>
      </c>
      <c r="T154" s="9">
        <v>0.43</v>
      </c>
      <c r="U154" s="48">
        <v>0.21</v>
      </c>
      <c r="V154" s="57">
        <v>0.21</v>
      </c>
      <c r="Y154" s="5">
        <v>30</v>
      </c>
    </row>
    <row r="155" spans="1:25" x14ac:dyDescent="0.25">
      <c r="A155" s="4" t="s">
        <v>368</v>
      </c>
      <c r="B155" s="4">
        <v>39172</v>
      </c>
      <c r="C155" s="5">
        <v>416.4</v>
      </c>
      <c r="D155" s="5">
        <v>332.5</v>
      </c>
      <c r="E155" s="5">
        <v>1680.2</v>
      </c>
      <c r="F155" s="5">
        <v>1466.3</v>
      </c>
      <c r="G155" s="5">
        <v>1025.9000000000001</v>
      </c>
      <c r="H155" s="5">
        <v>413.6</v>
      </c>
      <c r="I155" s="5">
        <v>38.4</v>
      </c>
      <c r="J155" s="5">
        <v>960.4</v>
      </c>
      <c r="K155" s="5">
        <v>15493.3</v>
      </c>
      <c r="L155" s="5">
        <v>10563.3</v>
      </c>
      <c r="M155" s="5">
        <v>9549.4</v>
      </c>
      <c r="N155" s="111">
        <v>0.90402000000000005</v>
      </c>
      <c r="O155" s="5">
        <v>14208.6</v>
      </c>
      <c r="P155" s="9">
        <v>0.13</v>
      </c>
      <c r="Q155" s="5">
        <v>15470.9</v>
      </c>
      <c r="R155" s="5">
        <v>2719.2</v>
      </c>
      <c r="S155" s="39">
        <v>0</v>
      </c>
      <c r="T155" s="9">
        <v>-0.16</v>
      </c>
      <c r="U155" s="48">
        <v>0.28999999999999998</v>
      </c>
      <c r="V155" s="57">
        <v>0.28999999999999998</v>
      </c>
      <c r="Y155" s="5">
        <v>38.4</v>
      </c>
    </row>
    <row r="156" spans="1:25" x14ac:dyDescent="0.25">
      <c r="A156" s="4" t="s">
        <v>369</v>
      </c>
      <c r="B156" s="4">
        <v>39263</v>
      </c>
      <c r="C156" s="5">
        <v>424.1</v>
      </c>
      <c r="D156" s="5">
        <v>314.7</v>
      </c>
      <c r="E156" s="5">
        <v>1680.4</v>
      </c>
      <c r="F156" s="5">
        <v>1495.6</v>
      </c>
      <c r="G156" s="5">
        <v>1033.0999999999999</v>
      </c>
      <c r="H156" s="5">
        <v>407.2</v>
      </c>
      <c r="I156" s="5">
        <v>36.200000000000003</v>
      </c>
      <c r="J156" s="5">
        <v>962</v>
      </c>
      <c r="K156" s="5">
        <v>15582.1</v>
      </c>
      <c r="L156" s="5">
        <v>10582.8</v>
      </c>
      <c r="M156" s="5">
        <v>9644.7000000000007</v>
      </c>
      <c r="N156" s="111">
        <v>0.91135999999999995</v>
      </c>
      <c r="O156" s="5">
        <v>14382.4</v>
      </c>
      <c r="P156" s="9">
        <v>0.71</v>
      </c>
      <c r="Q156" s="5">
        <v>15545.5</v>
      </c>
      <c r="R156" s="5">
        <v>2770.3</v>
      </c>
      <c r="S156" s="39">
        <v>0</v>
      </c>
      <c r="T156" s="9">
        <v>0.48</v>
      </c>
      <c r="U156" s="48">
        <v>0.23</v>
      </c>
      <c r="V156" s="57">
        <v>0.23</v>
      </c>
      <c r="Y156" s="5">
        <v>36.200000000000003</v>
      </c>
    </row>
    <row r="157" spans="1:25" x14ac:dyDescent="0.25">
      <c r="A157" s="4" t="s">
        <v>370</v>
      </c>
      <c r="B157" s="4">
        <v>39355</v>
      </c>
      <c r="C157" s="5">
        <v>432</v>
      </c>
      <c r="D157" s="5">
        <v>319.60000000000002</v>
      </c>
      <c r="E157" s="5">
        <v>1700.2</v>
      </c>
      <c r="F157" s="5">
        <v>1498.6</v>
      </c>
      <c r="G157" s="5">
        <v>1035.8</v>
      </c>
      <c r="H157" s="5">
        <v>370.9</v>
      </c>
      <c r="I157" s="5">
        <v>34.5</v>
      </c>
      <c r="J157" s="5">
        <v>965.3</v>
      </c>
      <c r="K157" s="5">
        <v>15666.7</v>
      </c>
      <c r="L157" s="5">
        <v>10642.5</v>
      </c>
      <c r="M157" s="5">
        <v>9753.7999999999993</v>
      </c>
      <c r="N157" s="111">
        <v>0.91650000000000009</v>
      </c>
      <c r="O157" s="5">
        <v>14535</v>
      </c>
      <c r="P157" s="9">
        <v>0.35</v>
      </c>
      <c r="Q157" s="5">
        <v>15619.2</v>
      </c>
      <c r="R157" s="5">
        <v>2809</v>
      </c>
      <c r="S157" s="39">
        <v>0</v>
      </c>
      <c r="T157" s="9">
        <v>0.25</v>
      </c>
      <c r="U157" s="48">
        <v>0.1</v>
      </c>
      <c r="V157" s="57">
        <v>0.1</v>
      </c>
      <c r="Y157" s="5">
        <v>34.5</v>
      </c>
    </row>
    <row r="158" spans="1:25" x14ac:dyDescent="0.25">
      <c r="A158" s="4" t="s">
        <v>371</v>
      </c>
      <c r="B158" s="4">
        <v>39447</v>
      </c>
      <c r="C158" s="5">
        <v>440.3</v>
      </c>
      <c r="D158" s="5">
        <v>329.9</v>
      </c>
      <c r="E158" s="5">
        <v>1728.6</v>
      </c>
      <c r="F158" s="5">
        <v>1508.3</v>
      </c>
      <c r="G158" s="5">
        <v>1052.5999999999999</v>
      </c>
      <c r="H158" s="5">
        <v>352.7</v>
      </c>
      <c r="I158" s="5">
        <v>29.3</v>
      </c>
      <c r="J158" s="5">
        <v>976.9</v>
      </c>
      <c r="K158" s="5">
        <v>15762</v>
      </c>
      <c r="L158" s="5">
        <v>10672.8</v>
      </c>
      <c r="M158" s="5">
        <v>9877.7999999999993</v>
      </c>
      <c r="N158" s="111">
        <v>0.92551000000000005</v>
      </c>
      <c r="O158" s="5">
        <v>14681.5</v>
      </c>
      <c r="P158" s="9">
        <v>0.6</v>
      </c>
      <c r="Q158" s="5">
        <v>15692</v>
      </c>
      <c r="R158" s="5">
        <v>2864.9</v>
      </c>
      <c r="S158" s="39">
        <v>0</v>
      </c>
      <c r="T158" s="9">
        <v>0.48</v>
      </c>
      <c r="U158" s="48">
        <v>0.12</v>
      </c>
      <c r="V158" s="57">
        <v>0.12</v>
      </c>
      <c r="Y158" s="5">
        <v>29.3</v>
      </c>
    </row>
    <row r="159" spans="1:25" x14ac:dyDescent="0.25">
      <c r="A159" s="4" t="s">
        <v>372</v>
      </c>
      <c r="B159" s="4">
        <v>39538</v>
      </c>
      <c r="C159" s="5">
        <v>448.8</v>
      </c>
      <c r="D159" s="5">
        <v>331.6</v>
      </c>
      <c r="E159" s="5">
        <v>1768.2</v>
      </c>
      <c r="F159" s="5">
        <v>1534.8</v>
      </c>
      <c r="G159" s="5">
        <v>1045.7</v>
      </c>
      <c r="H159" s="5">
        <v>291.89999999999998</v>
      </c>
      <c r="I159" s="5">
        <v>35.200000000000003</v>
      </c>
      <c r="J159" s="5">
        <v>988.8</v>
      </c>
      <c r="K159" s="5">
        <v>15671.4</v>
      </c>
      <c r="L159" s="5">
        <v>10644.4</v>
      </c>
      <c r="M159" s="5">
        <v>9934.2999999999993</v>
      </c>
      <c r="N159" s="111">
        <v>0.93328</v>
      </c>
      <c r="O159" s="5">
        <v>14651</v>
      </c>
      <c r="P159" s="9">
        <v>0.17</v>
      </c>
      <c r="Q159" s="5">
        <v>15764.5</v>
      </c>
      <c r="R159" s="5">
        <v>2909.3</v>
      </c>
      <c r="S159" s="39">
        <v>1</v>
      </c>
      <c r="T159" s="9">
        <v>0.44</v>
      </c>
      <c r="U159" s="48">
        <v>-0.27</v>
      </c>
      <c r="V159" s="57">
        <v>-0.27</v>
      </c>
      <c r="Y159" s="5">
        <v>35.200000000000003</v>
      </c>
    </row>
    <row r="160" spans="1:25" x14ac:dyDescent="0.25">
      <c r="A160" s="4" t="s">
        <v>373</v>
      </c>
      <c r="B160" s="4">
        <v>39629</v>
      </c>
      <c r="C160" s="5">
        <v>457.3</v>
      </c>
      <c r="D160" s="5">
        <v>339.2</v>
      </c>
      <c r="E160" s="5">
        <v>2113</v>
      </c>
      <c r="F160" s="5">
        <v>1552.1</v>
      </c>
      <c r="G160" s="5">
        <v>1054.7</v>
      </c>
      <c r="H160" s="5">
        <v>278.7</v>
      </c>
      <c r="I160" s="5">
        <v>36.700000000000003</v>
      </c>
      <c r="J160" s="5">
        <v>991</v>
      </c>
      <c r="K160" s="5">
        <v>15752.3</v>
      </c>
      <c r="L160" s="5">
        <v>10661.7</v>
      </c>
      <c r="M160" s="5">
        <v>10052.799999999999</v>
      </c>
      <c r="N160" s="111">
        <v>0.94289000000000001</v>
      </c>
      <c r="O160" s="5">
        <v>14805.6</v>
      </c>
      <c r="P160" s="9">
        <v>0.68</v>
      </c>
      <c r="Q160" s="5">
        <v>15836.5</v>
      </c>
      <c r="R160" s="5">
        <v>2971.1</v>
      </c>
      <c r="S160" s="39">
        <v>1</v>
      </c>
      <c r="T160" s="9">
        <v>0.64</v>
      </c>
      <c r="U160" s="48">
        <v>0.04</v>
      </c>
      <c r="V160" s="57">
        <v>0.04</v>
      </c>
      <c r="Y160" s="5">
        <v>36.700000000000003</v>
      </c>
    </row>
    <row r="161" spans="1:25" x14ac:dyDescent="0.25">
      <c r="A161" s="4" t="s">
        <v>374</v>
      </c>
      <c r="B161" s="4">
        <v>39721</v>
      </c>
      <c r="C161" s="5">
        <v>465.9</v>
      </c>
      <c r="D161" s="5">
        <v>340.8</v>
      </c>
      <c r="E161" s="5">
        <v>1905.3</v>
      </c>
      <c r="F161" s="5">
        <v>1497.2</v>
      </c>
      <c r="G161" s="5">
        <v>1058.5</v>
      </c>
      <c r="H161" s="5">
        <v>264.39999999999998</v>
      </c>
      <c r="I161" s="5">
        <v>20.6</v>
      </c>
      <c r="J161" s="5">
        <v>996.4</v>
      </c>
      <c r="K161" s="5">
        <v>15667</v>
      </c>
      <c r="L161" s="5">
        <v>10581.9</v>
      </c>
      <c r="M161" s="5">
        <v>10081</v>
      </c>
      <c r="N161" s="111">
        <v>0.95266000000000006</v>
      </c>
      <c r="O161" s="5">
        <v>14835.2</v>
      </c>
      <c r="P161" s="9">
        <v>0.64</v>
      </c>
      <c r="Q161" s="5">
        <v>15905.9</v>
      </c>
      <c r="R161" s="5">
        <v>3027.5</v>
      </c>
      <c r="S161" s="39">
        <v>1</v>
      </c>
      <c r="T161" s="9">
        <v>0.39</v>
      </c>
      <c r="U161" s="48">
        <v>0.25</v>
      </c>
      <c r="V161" s="57">
        <v>0.25</v>
      </c>
      <c r="Y161" s="5">
        <v>20.6</v>
      </c>
    </row>
    <row r="162" spans="1:25" x14ac:dyDescent="0.25">
      <c r="A162" s="4" t="s">
        <v>375</v>
      </c>
      <c r="B162" s="4">
        <v>39813</v>
      </c>
      <c r="C162" s="5">
        <v>474.5</v>
      </c>
      <c r="D162" s="5">
        <v>341.8</v>
      </c>
      <c r="E162" s="5">
        <v>1890.8</v>
      </c>
      <c r="F162" s="5">
        <v>1444.6</v>
      </c>
      <c r="G162" s="5">
        <v>1040</v>
      </c>
      <c r="H162" s="5">
        <v>162.6</v>
      </c>
      <c r="I162" s="5">
        <v>34.299999999999997</v>
      </c>
      <c r="J162" s="5">
        <v>996.6</v>
      </c>
      <c r="K162" s="5">
        <v>15328</v>
      </c>
      <c r="L162" s="5">
        <v>10483.4</v>
      </c>
      <c r="M162" s="5">
        <v>9837.2999999999993</v>
      </c>
      <c r="N162" s="111">
        <v>0.93837000000000004</v>
      </c>
      <c r="O162" s="5">
        <v>14559.5</v>
      </c>
      <c r="P162" s="9">
        <v>0.55000000000000004</v>
      </c>
      <c r="Q162" s="5">
        <v>15971.7</v>
      </c>
      <c r="R162" s="5">
        <v>3020</v>
      </c>
      <c r="S162" s="39">
        <v>1</v>
      </c>
      <c r="T162" s="9">
        <v>0.41</v>
      </c>
      <c r="U162" s="48">
        <v>0.15</v>
      </c>
      <c r="V162" s="57">
        <v>0.15</v>
      </c>
      <c r="Y162" s="5">
        <v>34.299999999999997</v>
      </c>
    </row>
    <row r="163" spans="1:25" x14ac:dyDescent="0.25">
      <c r="A163" s="4" t="s">
        <v>376</v>
      </c>
      <c r="B163" s="4">
        <v>39903</v>
      </c>
      <c r="C163" s="5">
        <v>482.9</v>
      </c>
      <c r="D163" s="5">
        <v>358.4</v>
      </c>
      <c r="E163" s="5">
        <v>2001.9</v>
      </c>
      <c r="F163" s="5">
        <v>1202.0999999999999</v>
      </c>
      <c r="G163" s="5">
        <v>1015.9</v>
      </c>
      <c r="H163" s="5">
        <v>166.5</v>
      </c>
      <c r="I163" s="5">
        <v>21.6</v>
      </c>
      <c r="J163" s="5">
        <v>964.7</v>
      </c>
      <c r="K163" s="5">
        <v>15155.9</v>
      </c>
      <c r="L163" s="5">
        <v>10459.700000000001</v>
      </c>
      <c r="M163" s="5">
        <v>9756.1</v>
      </c>
      <c r="N163" s="111">
        <v>0.93272999999999995</v>
      </c>
      <c r="O163" s="5">
        <v>14394.5</v>
      </c>
      <c r="P163" s="9">
        <v>0.92</v>
      </c>
      <c r="Q163" s="5">
        <v>16031.6</v>
      </c>
      <c r="R163" s="5">
        <v>3019.7</v>
      </c>
      <c r="S163" s="39">
        <v>1</v>
      </c>
      <c r="T163" s="9">
        <v>0.41</v>
      </c>
      <c r="U163" s="48">
        <v>0.51</v>
      </c>
      <c r="V163" s="57">
        <v>0.51</v>
      </c>
      <c r="Y163" s="5">
        <v>21.6</v>
      </c>
    </row>
    <row r="164" spans="1:25" x14ac:dyDescent="0.25">
      <c r="A164" s="4" t="s">
        <v>377</v>
      </c>
      <c r="B164" s="4">
        <v>39994</v>
      </c>
      <c r="C164" s="5">
        <v>490.4</v>
      </c>
      <c r="D164" s="5">
        <v>368.9</v>
      </c>
      <c r="E164" s="5">
        <v>2140</v>
      </c>
      <c r="F164" s="5">
        <v>1130.8</v>
      </c>
      <c r="G164" s="5">
        <v>1017.3</v>
      </c>
      <c r="H164" s="5">
        <v>188.6</v>
      </c>
      <c r="I164" s="5">
        <v>35.6</v>
      </c>
      <c r="J164" s="5">
        <v>971.2</v>
      </c>
      <c r="K164" s="5">
        <v>15134.1</v>
      </c>
      <c r="L164" s="5">
        <v>10417.299999999999</v>
      </c>
      <c r="M164" s="5">
        <v>9760.2000000000007</v>
      </c>
      <c r="N164" s="111">
        <v>0.93691999999999998</v>
      </c>
      <c r="O164" s="5">
        <v>14352.9</v>
      </c>
      <c r="P164" s="9">
        <v>1.22</v>
      </c>
      <c r="Q164" s="5">
        <v>16082.9</v>
      </c>
      <c r="R164" s="5">
        <v>3067.6</v>
      </c>
      <c r="S164" s="39">
        <v>1</v>
      </c>
      <c r="T164" s="9">
        <v>0.77</v>
      </c>
      <c r="U164" s="48">
        <v>0.44</v>
      </c>
      <c r="V164" s="57">
        <v>0.44</v>
      </c>
      <c r="Y164" s="5">
        <v>35.6</v>
      </c>
    </row>
    <row r="165" spans="1:25" x14ac:dyDescent="0.25">
      <c r="A165" s="4" t="s">
        <v>378</v>
      </c>
      <c r="B165" s="4">
        <v>40086</v>
      </c>
      <c r="C165" s="5">
        <v>496.7</v>
      </c>
      <c r="D165" s="5">
        <v>378.2</v>
      </c>
      <c r="E165" s="5">
        <v>2136.9</v>
      </c>
      <c r="F165" s="5">
        <v>1135</v>
      </c>
      <c r="G165" s="5">
        <v>1028.8</v>
      </c>
      <c r="H165" s="5">
        <v>200.7</v>
      </c>
      <c r="I165" s="5">
        <v>57.5</v>
      </c>
      <c r="J165" s="5">
        <v>968.8</v>
      </c>
      <c r="K165" s="5">
        <v>15189.2</v>
      </c>
      <c r="L165" s="5">
        <v>10489.2</v>
      </c>
      <c r="M165" s="5">
        <v>9895.4</v>
      </c>
      <c r="N165" s="111">
        <v>0.94338999999999995</v>
      </c>
      <c r="O165" s="5">
        <v>14420.3</v>
      </c>
      <c r="P165" s="9">
        <v>0.23</v>
      </c>
      <c r="Q165" s="5">
        <v>16130.1</v>
      </c>
      <c r="R165" s="5">
        <v>3089</v>
      </c>
      <c r="S165" s="39">
        <v>0</v>
      </c>
      <c r="T165" s="9">
        <v>0.31</v>
      </c>
      <c r="U165" s="48">
        <v>-7.0000000000000007E-2</v>
      </c>
      <c r="V165" s="57">
        <v>-7.0000000000000007E-2</v>
      </c>
      <c r="Y165" s="5">
        <v>57.5</v>
      </c>
    </row>
    <row r="166" spans="1:25" x14ac:dyDescent="0.25">
      <c r="A166" s="4" t="s">
        <v>379</v>
      </c>
      <c r="B166" s="4">
        <v>40178</v>
      </c>
      <c r="C166" s="5">
        <v>501.8</v>
      </c>
      <c r="D166" s="5">
        <v>372.8</v>
      </c>
      <c r="E166" s="5">
        <v>2152.1</v>
      </c>
      <c r="F166" s="5">
        <v>1140.4000000000001</v>
      </c>
      <c r="G166" s="5">
        <v>1045.3</v>
      </c>
      <c r="H166" s="5">
        <v>234.2</v>
      </c>
      <c r="I166" s="5">
        <v>75.099999999999994</v>
      </c>
      <c r="J166" s="5">
        <v>972.2</v>
      </c>
      <c r="K166" s="5">
        <v>15356.1</v>
      </c>
      <c r="L166" s="5">
        <v>10473.6</v>
      </c>
      <c r="M166" s="5">
        <v>9957.1</v>
      </c>
      <c r="N166" s="111">
        <v>0.95067999999999997</v>
      </c>
      <c r="O166" s="5">
        <v>14628</v>
      </c>
      <c r="P166" s="9">
        <v>0.17</v>
      </c>
      <c r="Q166" s="5">
        <v>16174.2</v>
      </c>
      <c r="R166" s="5">
        <v>3117.8</v>
      </c>
      <c r="S166" s="39">
        <v>0</v>
      </c>
      <c r="T166" s="9">
        <v>0.52</v>
      </c>
      <c r="U166" s="48">
        <v>-0.35</v>
      </c>
      <c r="V166" s="57">
        <v>-0.35</v>
      </c>
      <c r="Y166" s="5">
        <v>75.099999999999994</v>
      </c>
    </row>
    <row r="167" spans="1:25" x14ac:dyDescent="0.25">
      <c r="A167" s="4" t="s">
        <v>380</v>
      </c>
      <c r="B167" s="4">
        <v>40268</v>
      </c>
      <c r="C167" s="5">
        <v>506</v>
      </c>
      <c r="D167" s="5">
        <v>382.1</v>
      </c>
      <c r="E167" s="5">
        <v>2262.1999999999998</v>
      </c>
      <c r="F167" s="5">
        <v>1191.5</v>
      </c>
      <c r="G167" s="5">
        <v>1044.5999999999999</v>
      </c>
      <c r="H167" s="5">
        <v>249.8</v>
      </c>
      <c r="I167" s="5">
        <v>72.099999999999994</v>
      </c>
      <c r="J167" s="5">
        <v>978.6</v>
      </c>
      <c r="K167" s="5">
        <v>15415.1</v>
      </c>
      <c r="L167" s="5">
        <v>10525.4</v>
      </c>
      <c r="M167" s="5">
        <v>10040.5</v>
      </c>
      <c r="N167" s="111">
        <v>0.95393000000000006</v>
      </c>
      <c r="O167" s="5">
        <v>14721.4</v>
      </c>
      <c r="P167" s="9">
        <v>-0.33</v>
      </c>
      <c r="Q167" s="5">
        <v>16214.8</v>
      </c>
      <c r="R167" s="5">
        <v>3131.9</v>
      </c>
      <c r="S167" s="39">
        <v>0</v>
      </c>
      <c r="T167" s="9">
        <v>0.39</v>
      </c>
      <c r="U167" s="48">
        <v>-0.73</v>
      </c>
      <c r="V167" s="57">
        <v>-0.73</v>
      </c>
      <c r="Y167" s="5">
        <v>72.099999999999994</v>
      </c>
    </row>
    <row r="168" spans="1:25" x14ac:dyDescent="0.25">
      <c r="A168" s="4" t="s">
        <v>381</v>
      </c>
      <c r="B168" s="4">
        <v>40359</v>
      </c>
      <c r="C168" s="5">
        <v>510.5</v>
      </c>
      <c r="D168" s="5">
        <v>385.7</v>
      </c>
      <c r="E168" s="5">
        <v>2268.6999999999998</v>
      </c>
      <c r="F168" s="5">
        <v>1212.9000000000001</v>
      </c>
      <c r="G168" s="5">
        <v>1062.0999999999999</v>
      </c>
      <c r="H168" s="5">
        <v>255.6</v>
      </c>
      <c r="I168" s="5">
        <v>70.2</v>
      </c>
      <c r="J168" s="5">
        <v>989.5</v>
      </c>
      <c r="K168" s="5">
        <v>15557.3</v>
      </c>
      <c r="L168" s="5">
        <v>10609.1</v>
      </c>
      <c r="M168" s="5">
        <v>10131.799999999999</v>
      </c>
      <c r="N168" s="111">
        <v>0.95499999999999996</v>
      </c>
      <c r="O168" s="5">
        <v>14926.1</v>
      </c>
      <c r="P168" s="9">
        <v>0.3</v>
      </c>
      <c r="Q168" s="5">
        <v>16255.3</v>
      </c>
      <c r="R168" s="5">
        <v>3164.7</v>
      </c>
      <c r="S168" s="39">
        <v>0</v>
      </c>
      <c r="T168" s="9">
        <v>0.46</v>
      </c>
      <c r="U168" s="48">
        <v>-0.17</v>
      </c>
      <c r="V168" s="57">
        <v>-0.17</v>
      </c>
      <c r="W168" s="5"/>
      <c r="Y168" s="5">
        <v>70.2</v>
      </c>
    </row>
    <row r="169" spans="1:25" x14ac:dyDescent="0.25">
      <c r="A169" s="4" t="s">
        <v>382</v>
      </c>
      <c r="B169" s="4">
        <v>40451</v>
      </c>
      <c r="C169" s="5">
        <v>515.70000000000005</v>
      </c>
      <c r="D169" s="5">
        <v>405.6</v>
      </c>
      <c r="E169" s="5">
        <v>2292</v>
      </c>
      <c r="F169" s="5">
        <v>1255.9000000000001</v>
      </c>
      <c r="G169" s="5">
        <v>1069.0999999999999</v>
      </c>
      <c r="H169" s="5">
        <v>272.60000000000002</v>
      </c>
      <c r="I169" s="5">
        <v>85.7</v>
      </c>
      <c r="J169" s="5">
        <v>992.3</v>
      </c>
      <c r="K169" s="5">
        <v>15672</v>
      </c>
      <c r="L169" s="5">
        <v>10683.3</v>
      </c>
      <c r="M169" s="5">
        <v>10220.6</v>
      </c>
      <c r="N169" s="111">
        <v>0.95668999999999993</v>
      </c>
      <c r="O169" s="5">
        <v>15079.9</v>
      </c>
      <c r="P169" s="9">
        <v>-0.56999999999999995</v>
      </c>
      <c r="Q169" s="5">
        <v>16296.2</v>
      </c>
      <c r="R169" s="5">
        <v>3157.9</v>
      </c>
      <c r="S169" s="39">
        <v>0</v>
      </c>
      <c r="T169" s="9">
        <v>-0.15</v>
      </c>
      <c r="U169" s="48">
        <v>-0.43</v>
      </c>
      <c r="V169" s="57">
        <v>-0.43</v>
      </c>
      <c r="W169" s="5"/>
      <c r="Y169" s="5">
        <v>85.7</v>
      </c>
    </row>
    <row r="170" spans="1:25" x14ac:dyDescent="0.25">
      <c r="A170" s="4" t="s">
        <v>383</v>
      </c>
      <c r="B170" s="4">
        <v>40543</v>
      </c>
      <c r="C170" s="5">
        <v>521.4</v>
      </c>
      <c r="D170" s="5">
        <v>414.1</v>
      </c>
      <c r="E170" s="5">
        <v>2302.6999999999998</v>
      </c>
      <c r="F170" s="5">
        <v>1288.8</v>
      </c>
      <c r="G170" s="5">
        <v>1076.4000000000001</v>
      </c>
      <c r="H170" s="5">
        <v>284</v>
      </c>
      <c r="I170" s="5">
        <v>89.1</v>
      </c>
      <c r="J170" s="5">
        <v>994.3</v>
      </c>
      <c r="K170" s="5">
        <v>15750.6</v>
      </c>
      <c r="L170" s="5">
        <v>10754</v>
      </c>
      <c r="M170" s="5">
        <v>10350.5</v>
      </c>
      <c r="N170" s="111">
        <v>0.96248</v>
      </c>
      <c r="O170" s="5">
        <v>15240.8</v>
      </c>
      <c r="P170" s="9">
        <v>-0.52</v>
      </c>
      <c r="Q170" s="5">
        <v>16338.8</v>
      </c>
      <c r="R170" s="5">
        <v>3164.1</v>
      </c>
      <c r="S170" s="39">
        <v>0</v>
      </c>
      <c r="T170" s="9">
        <v>-0.05</v>
      </c>
      <c r="U170" s="48">
        <v>-0.47</v>
      </c>
      <c r="V170" s="57">
        <v>-0.47</v>
      </c>
      <c r="W170" s="5"/>
      <c r="Y170" s="5">
        <v>89.1</v>
      </c>
    </row>
    <row r="171" spans="1:25" x14ac:dyDescent="0.25">
      <c r="A171" s="4" t="s">
        <v>384</v>
      </c>
      <c r="B171" s="4">
        <v>40633</v>
      </c>
      <c r="C171" s="5">
        <v>527.6</v>
      </c>
      <c r="D171" s="5">
        <v>418.8</v>
      </c>
      <c r="E171" s="5">
        <v>2313</v>
      </c>
      <c r="F171" s="5">
        <v>1426.1</v>
      </c>
      <c r="G171" s="5">
        <v>1091.5</v>
      </c>
      <c r="H171" s="5">
        <v>277.3</v>
      </c>
      <c r="I171" s="5">
        <v>90</v>
      </c>
      <c r="J171" s="5">
        <v>916.2</v>
      </c>
      <c r="K171" s="5">
        <v>15712.8</v>
      </c>
      <c r="L171" s="5">
        <v>10799.7</v>
      </c>
      <c r="M171" s="5">
        <v>10485.4</v>
      </c>
      <c r="N171" s="111">
        <v>0.97089000000000003</v>
      </c>
      <c r="O171" s="5">
        <v>15285.8</v>
      </c>
      <c r="P171" s="9">
        <v>-1.01</v>
      </c>
      <c r="Q171" s="5">
        <v>16388</v>
      </c>
      <c r="R171" s="5">
        <v>3156</v>
      </c>
      <c r="S171" s="39">
        <v>0</v>
      </c>
      <c r="T171" s="9">
        <v>-0.47</v>
      </c>
      <c r="U171" s="48">
        <v>-0.54</v>
      </c>
      <c r="V171" s="57">
        <v>-0.54</v>
      </c>
      <c r="W171" s="5"/>
      <c r="Y171" s="5">
        <v>90</v>
      </c>
    </row>
    <row r="172" spans="1:25" x14ac:dyDescent="0.25">
      <c r="A172" s="4" t="s">
        <v>385</v>
      </c>
      <c r="B172" s="4">
        <v>40724</v>
      </c>
      <c r="C172" s="5">
        <v>533.4</v>
      </c>
      <c r="D172" s="5">
        <v>409.7</v>
      </c>
      <c r="E172" s="5">
        <v>2312.1</v>
      </c>
      <c r="F172" s="5">
        <v>1445.4</v>
      </c>
      <c r="G172" s="5">
        <v>1105.5</v>
      </c>
      <c r="H172" s="5">
        <v>276.89999999999998</v>
      </c>
      <c r="I172" s="5">
        <v>79.2</v>
      </c>
      <c r="J172" s="5">
        <v>918.9</v>
      </c>
      <c r="K172" s="5">
        <v>15825.1</v>
      </c>
      <c r="L172" s="5">
        <v>10823.7</v>
      </c>
      <c r="M172" s="5">
        <v>10612.1</v>
      </c>
      <c r="N172" s="111">
        <v>0.98046000000000011</v>
      </c>
      <c r="O172" s="5">
        <v>15496.2</v>
      </c>
      <c r="P172" s="9">
        <v>-0.55000000000000004</v>
      </c>
      <c r="Q172" s="5">
        <v>16439.8</v>
      </c>
      <c r="R172" s="5">
        <v>3168.6</v>
      </c>
      <c r="S172" s="39">
        <v>0</v>
      </c>
      <c r="T172" s="9">
        <v>-0.12</v>
      </c>
      <c r="U172" s="48">
        <v>-0.43</v>
      </c>
      <c r="V172" s="57">
        <v>-0.43</v>
      </c>
      <c r="W172" s="5"/>
      <c r="Y172" s="5">
        <v>79.2</v>
      </c>
    </row>
    <row r="173" spans="1:25" x14ac:dyDescent="0.25">
      <c r="A173" s="4" t="s">
        <v>386</v>
      </c>
      <c r="B173" s="4">
        <v>40816</v>
      </c>
      <c r="C173" s="5">
        <v>538.5</v>
      </c>
      <c r="D173" s="5">
        <v>396.4</v>
      </c>
      <c r="E173" s="5">
        <v>2303.1999999999998</v>
      </c>
      <c r="F173" s="5">
        <v>1470.9</v>
      </c>
      <c r="G173" s="5">
        <v>1103.9000000000001</v>
      </c>
      <c r="H173" s="5">
        <v>248.2</v>
      </c>
      <c r="I173" s="5">
        <v>68.5</v>
      </c>
      <c r="J173" s="5">
        <v>927.3</v>
      </c>
      <c r="K173" s="5">
        <v>15820.7</v>
      </c>
      <c r="L173" s="5">
        <v>10866</v>
      </c>
      <c r="M173" s="5">
        <v>10705.4</v>
      </c>
      <c r="N173" s="111">
        <v>0.98521000000000003</v>
      </c>
      <c r="O173" s="5">
        <v>15591.9</v>
      </c>
      <c r="P173" s="9">
        <v>-1.1599999999999999</v>
      </c>
      <c r="Q173" s="5">
        <v>16494.2</v>
      </c>
      <c r="R173" s="5">
        <v>3137.5</v>
      </c>
      <c r="S173" s="39">
        <v>0</v>
      </c>
      <c r="T173" s="9">
        <v>-0.72</v>
      </c>
      <c r="U173" s="48">
        <v>-0.43</v>
      </c>
      <c r="V173" s="57">
        <v>-0.43</v>
      </c>
      <c r="W173" s="5"/>
      <c r="Y173" s="5">
        <v>68.5</v>
      </c>
    </row>
    <row r="174" spans="1:25" x14ac:dyDescent="0.25">
      <c r="A174" s="4" t="s">
        <v>387</v>
      </c>
      <c r="B174" s="4">
        <v>40908</v>
      </c>
      <c r="C174" s="5">
        <v>542.9</v>
      </c>
      <c r="D174" s="5">
        <v>399.3</v>
      </c>
      <c r="E174" s="5">
        <v>2312.1999999999998</v>
      </c>
      <c r="F174" s="5">
        <v>1470.4</v>
      </c>
      <c r="G174" s="5">
        <v>1114</v>
      </c>
      <c r="H174" s="5">
        <v>287</v>
      </c>
      <c r="I174" s="5">
        <v>64</v>
      </c>
      <c r="J174" s="5">
        <v>921.9</v>
      </c>
      <c r="K174" s="5">
        <v>16004.1</v>
      </c>
      <c r="L174" s="5">
        <v>10885.9</v>
      </c>
      <c r="M174" s="5">
        <v>10761.6</v>
      </c>
      <c r="N174" s="111">
        <v>0.98858000000000001</v>
      </c>
      <c r="O174" s="5">
        <v>15796.5</v>
      </c>
      <c r="P174" s="9">
        <v>-0.04</v>
      </c>
      <c r="Q174" s="5">
        <v>16551.3</v>
      </c>
      <c r="R174" s="5">
        <v>3131.4</v>
      </c>
      <c r="S174" s="39">
        <v>0</v>
      </c>
      <c r="T174" s="9">
        <v>0.14000000000000001</v>
      </c>
      <c r="U174" s="48">
        <v>-0.18</v>
      </c>
      <c r="V174" s="57">
        <v>-0.18</v>
      </c>
      <c r="W174" s="5"/>
      <c r="Y174" s="5">
        <v>64</v>
      </c>
    </row>
    <row r="175" spans="1:25" x14ac:dyDescent="0.25">
      <c r="A175" s="4" t="s">
        <v>388</v>
      </c>
      <c r="B175" s="4">
        <v>40999</v>
      </c>
      <c r="C175" s="5">
        <v>547</v>
      </c>
      <c r="D175" s="5">
        <v>400.6</v>
      </c>
      <c r="E175" s="5">
        <v>2296.8000000000002</v>
      </c>
      <c r="F175" s="5">
        <v>1467.8</v>
      </c>
      <c r="G175" s="5">
        <v>1130.9000000000001</v>
      </c>
      <c r="H175" s="5">
        <v>310.7</v>
      </c>
      <c r="I175" s="5">
        <v>99.6</v>
      </c>
      <c r="J175" s="5">
        <v>944.9</v>
      </c>
      <c r="K175" s="5">
        <v>16129.4</v>
      </c>
      <c r="L175" s="5">
        <v>10973.3</v>
      </c>
      <c r="M175" s="5">
        <v>10922.4</v>
      </c>
      <c r="N175" s="111">
        <v>0.99537000000000009</v>
      </c>
      <c r="O175" s="5">
        <v>16019.8</v>
      </c>
      <c r="P175" s="9">
        <v>-0.34</v>
      </c>
      <c r="Q175" s="5">
        <v>16610.400000000001</v>
      </c>
      <c r="R175" s="5">
        <v>3144.7</v>
      </c>
      <c r="S175" s="39">
        <v>0</v>
      </c>
      <c r="T175" s="9">
        <v>0.01</v>
      </c>
      <c r="U175" s="48">
        <v>-0.34</v>
      </c>
      <c r="V175" s="57">
        <v>-0.34</v>
      </c>
      <c r="W175" s="5"/>
      <c r="Y175" s="5">
        <v>99.6</v>
      </c>
    </row>
    <row r="176" spans="1:25" x14ac:dyDescent="0.25">
      <c r="A176" s="4" t="s">
        <v>389</v>
      </c>
      <c r="B176" s="4">
        <v>41090</v>
      </c>
      <c r="C176" s="5">
        <v>551.6</v>
      </c>
      <c r="D176" s="5">
        <v>421.7</v>
      </c>
      <c r="E176" s="5">
        <v>2321.8000000000002</v>
      </c>
      <c r="F176" s="5">
        <v>1487.1</v>
      </c>
      <c r="G176" s="5">
        <v>1133.9000000000001</v>
      </c>
      <c r="H176" s="5">
        <v>325</v>
      </c>
      <c r="I176" s="5">
        <v>90.3</v>
      </c>
      <c r="J176" s="5">
        <v>949.4</v>
      </c>
      <c r="K176" s="5">
        <v>16198.8</v>
      </c>
      <c r="L176" s="5">
        <v>10989.6</v>
      </c>
      <c r="M176" s="5">
        <v>10964.9</v>
      </c>
      <c r="N176" s="111">
        <v>0.99775000000000003</v>
      </c>
      <c r="O176" s="5">
        <v>16152.3</v>
      </c>
      <c r="P176" s="9">
        <v>-0.41</v>
      </c>
      <c r="Q176" s="5">
        <v>16673.3</v>
      </c>
      <c r="R176" s="5">
        <v>3131</v>
      </c>
      <c r="S176" s="39">
        <v>0</v>
      </c>
      <c r="T176" s="9">
        <v>-0.25</v>
      </c>
      <c r="U176" s="48">
        <v>-0.15</v>
      </c>
      <c r="V176" s="57">
        <v>-0.15</v>
      </c>
      <c r="W176" s="5"/>
      <c r="Y176" s="5">
        <v>90.3</v>
      </c>
    </row>
    <row r="177" spans="1:25" x14ac:dyDescent="0.25">
      <c r="A177" s="4" t="s">
        <v>390</v>
      </c>
      <c r="B177" s="4">
        <v>41182</v>
      </c>
      <c r="C177" s="5">
        <v>557.1</v>
      </c>
      <c r="D177" s="5">
        <v>419</v>
      </c>
      <c r="E177" s="5">
        <v>2325.6</v>
      </c>
      <c r="F177" s="5">
        <v>1509.5</v>
      </c>
      <c r="G177" s="5">
        <v>1131.3</v>
      </c>
      <c r="H177" s="5">
        <v>332.9</v>
      </c>
      <c r="I177" s="5">
        <v>85</v>
      </c>
      <c r="J177" s="5">
        <v>952.3</v>
      </c>
      <c r="K177" s="5">
        <v>16220.7</v>
      </c>
      <c r="L177" s="5">
        <v>11007.5</v>
      </c>
      <c r="M177" s="5">
        <v>11014.2</v>
      </c>
      <c r="N177" s="111">
        <v>1.00061</v>
      </c>
      <c r="O177" s="5">
        <v>16257.2</v>
      </c>
      <c r="P177" s="9">
        <v>-0.12</v>
      </c>
      <c r="Q177" s="5">
        <v>16738.5</v>
      </c>
      <c r="R177" s="5">
        <v>3139.6</v>
      </c>
      <c r="S177" s="39">
        <v>0</v>
      </c>
      <c r="T177" s="9">
        <v>7.0000000000000007E-2</v>
      </c>
      <c r="U177" s="48">
        <v>-0.18</v>
      </c>
      <c r="V177" s="57">
        <v>-0.18</v>
      </c>
      <c r="W177" s="5"/>
      <c r="Y177" s="5">
        <v>85</v>
      </c>
    </row>
    <row r="178" spans="1:25" x14ac:dyDescent="0.25">
      <c r="A178" s="4" t="s">
        <v>391</v>
      </c>
      <c r="B178" s="4">
        <v>41274</v>
      </c>
      <c r="C178" s="5">
        <v>563.4</v>
      </c>
      <c r="D178" s="5">
        <v>428.9</v>
      </c>
      <c r="E178" s="5">
        <v>2346.1</v>
      </c>
      <c r="F178" s="5">
        <v>1571.4</v>
      </c>
      <c r="G178" s="5">
        <v>1148.4000000000001</v>
      </c>
      <c r="H178" s="5">
        <v>332.8</v>
      </c>
      <c r="I178" s="5">
        <v>78.8</v>
      </c>
      <c r="J178" s="5">
        <v>974.1</v>
      </c>
      <c r="K178" s="5">
        <v>16239.1</v>
      </c>
      <c r="L178" s="5">
        <v>11056.9</v>
      </c>
      <c r="M178" s="5">
        <v>11125.7</v>
      </c>
      <c r="N178" s="111">
        <v>1.00623</v>
      </c>
      <c r="O178" s="5">
        <v>16358.9</v>
      </c>
      <c r="P178" s="9">
        <v>-0.76</v>
      </c>
      <c r="Q178" s="5">
        <v>16805.8</v>
      </c>
      <c r="R178" s="5">
        <v>3132.7</v>
      </c>
      <c r="S178" s="39">
        <v>0</v>
      </c>
      <c r="T178" s="9">
        <v>-0.63</v>
      </c>
      <c r="U178" s="48">
        <v>-0.13</v>
      </c>
      <c r="V178" s="57">
        <v>-0.13</v>
      </c>
      <c r="W178" s="5"/>
      <c r="Y178" s="5">
        <v>78.8</v>
      </c>
    </row>
    <row r="179" spans="1:25" x14ac:dyDescent="0.25">
      <c r="A179" s="4" t="s">
        <v>392</v>
      </c>
      <c r="B179" s="4">
        <v>41364</v>
      </c>
      <c r="C179" s="5">
        <v>570.29999999999995</v>
      </c>
      <c r="D179" s="5">
        <v>424.8</v>
      </c>
      <c r="E179" s="5">
        <v>2365.6999999999998</v>
      </c>
      <c r="F179" s="5">
        <v>1649.3</v>
      </c>
      <c r="G179" s="5">
        <v>1174.5999999999999</v>
      </c>
      <c r="H179" s="5">
        <v>350.8</v>
      </c>
      <c r="I179" s="5">
        <v>67.599999999999994</v>
      </c>
      <c r="J179" s="5">
        <v>1095.9000000000001</v>
      </c>
      <c r="K179" s="5">
        <v>16383</v>
      </c>
      <c r="L179" s="5">
        <v>11114.2</v>
      </c>
      <c r="M179" s="5">
        <v>11223.2</v>
      </c>
      <c r="N179" s="111">
        <v>1.0098099999999999</v>
      </c>
      <c r="O179" s="5">
        <v>16569.599999999999</v>
      </c>
      <c r="P179" s="9">
        <v>-0.68</v>
      </c>
      <c r="Q179" s="5">
        <v>16875.3</v>
      </c>
      <c r="R179" s="5">
        <v>3125</v>
      </c>
      <c r="S179" s="39">
        <v>0</v>
      </c>
      <c r="T179" s="9">
        <v>-0.71</v>
      </c>
      <c r="U179" s="48">
        <v>0.03</v>
      </c>
      <c r="V179" s="57">
        <v>0.03</v>
      </c>
      <c r="W179" s="5"/>
      <c r="Y179" s="5">
        <v>67.599999999999994</v>
      </c>
    </row>
    <row r="180" spans="1:25" x14ac:dyDescent="0.25">
      <c r="A180" s="4" t="s">
        <v>393</v>
      </c>
      <c r="B180" s="4">
        <v>41455</v>
      </c>
      <c r="C180" s="5">
        <v>567.1</v>
      </c>
      <c r="D180" s="5">
        <v>438.4</v>
      </c>
      <c r="E180" s="5">
        <v>2378.3000000000002</v>
      </c>
      <c r="F180" s="5">
        <v>1681.9</v>
      </c>
      <c r="G180" s="5">
        <v>1180.8</v>
      </c>
      <c r="H180" s="5">
        <v>347.3</v>
      </c>
      <c r="I180" s="5">
        <v>76.3</v>
      </c>
      <c r="J180" s="5">
        <v>1108.2</v>
      </c>
      <c r="K180" s="5">
        <v>16403.2</v>
      </c>
      <c r="L180" s="5">
        <v>11122.2</v>
      </c>
      <c r="M180" s="5">
        <v>11239.6</v>
      </c>
      <c r="N180" s="111">
        <v>1.0105599999999999</v>
      </c>
      <c r="O180" s="5">
        <v>16637.900000000001</v>
      </c>
      <c r="P180" s="9">
        <v>-0.13</v>
      </c>
      <c r="Q180" s="5">
        <v>16945.900000000001</v>
      </c>
      <c r="R180" s="5">
        <v>3132</v>
      </c>
      <c r="S180" s="39">
        <v>0</v>
      </c>
      <c r="T180" s="9">
        <v>-0.24</v>
      </c>
      <c r="U180" s="48">
        <v>0.11</v>
      </c>
      <c r="V180" s="57">
        <v>0.11</v>
      </c>
      <c r="W180" s="5"/>
      <c r="Y180" s="5">
        <v>76.3</v>
      </c>
    </row>
    <row r="181" spans="1:25" x14ac:dyDescent="0.25">
      <c r="A181" s="4" t="s">
        <v>394</v>
      </c>
      <c r="B181" s="4">
        <v>41547</v>
      </c>
      <c r="C181" s="5">
        <v>573.70000000000005</v>
      </c>
      <c r="D181" s="5">
        <v>448.2</v>
      </c>
      <c r="E181" s="5">
        <v>2396</v>
      </c>
      <c r="F181" s="5">
        <v>1674.5</v>
      </c>
      <c r="G181" s="5">
        <v>1195</v>
      </c>
      <c r="H181" s="5">
        <v>354.3</v>
      </c>
      <c r="I181" s="5">
        <v>84.3</v>
      </c>
      <c r="J181" s="5">
        <v>1111.4000000000001</v>
      </c>
      <c r="K181" s="5">
        <v>16531.7</v>
      </c>
      <c r="L181" s="5">
        <v>11167.4</v>
      </c>
      <c r="M181" s="5">
        <v>11330.9</v>
      </c>
      <c r="N181" s="111">
        <v>1.01464</v>
      </c>
      <c r="O181" s="5">
        <v>16848.7</v>
      </c>
      <c r="P181" s="9">
        <v>-0.4</v>
      </c>
      <c r="Q181" s="5">
        <v>17017.7</v>
      </c>
      <c r="R181" s="5">
        <v>3134.1</v>
      </c>
      <c r="S181" s="39">
        <v>0</v>
      </c>
      <c r="T181" s="9">
        <v>-0.43</v>
      </c>
      <c r="U181" s="48">
        <v>0.03</v>
      </c>
      <c r="V181" s="57">
        <v>0.03</v>
      </c>
      <c r="W181" s="5"/>
      <c r="Y181" s="5">
        <v>84.3</v>
      </c>
    </row>
    <row r="182" spans="1:25" x14ac:dyDescent="0.25">
      <c r="A182" s="4" t="s">
        <v>395</v>
      </c>
      <c r="B182" s="4">
        <v>41639</v>
      </c>
      <c r="C182" s="5">
        <v>580.20000000000005</v>
      </c>
      <c r="D182" s="5">
        <v>448.6</v>
      </c>
      <c r="E182" s="5">
        <v>2403.6999999999998</v>
      </c>
      <c r="F182" s="5">
        <v>1697.7</v>
      </c>
      <c r="G182" s="5">
        <v>1204.0999999999999</v>
      </c>
      <c r="H182" s="5">
        <v>356.9</v>
      </c>
      <c r="I182" s="5">
        <v>90.4</v>
      </c>
      <c r="J182" s="5">
        <v>1122.3</v>
      </c>
      <c r="K182" s="5">
        <v>16663.599999999999</v>
      </c>
      <c r="L182" s="5">
        <v>11263.6</v>
      </c>
      <c r="M182" s="5">
        <v>11475.1</v>
      </c>
      <c r="N182" s="111">
        <v>1.01877</v>
      </c>
      <c r="O182" s="5">
        <v>17083.099999999999</v>
      </c>
      <c r="P182" s="9">
        <v>-0.57999999999999996</v>
      </c>
      <c r="Q182" s="5">
        <v>17090.3</v>
      </c>
      <c r="R182" s="5">
        <v>3138.5</v>
      </c>
      <c r="S182" s="39">
        <v>0</v>
      </c>
      <c r="T182" s="9">
        <v>-0.5</v>
      </c>
      <c r="U182" s="48">
        <v>-0.08</v>
      </c>
      <c r="V182" s="57">
        <v>-0.08</v>
      </c>
      <c r="W182" s="5"/>
      <c r="Y182" s="5">
        <v>90.4</v>
      </c>
    </row>
    <row r="183" spans="1:25" x14ac:dyDescent="0.25">
      <c r="A183" s="4" t="s">
        <v>396</v>
      </c>
      <c r="B183" s="4">
        <v>41729</v>
      </c>
      <c r="C183" s="5">
        <v>586.70000000000005</v>
      </c>
      <c r="D183" s="5">
        <v>459.4</v>
      </c>
      <c r="E183" s="5">
        <v>2433.1</v>
      </c>
      <c r="F183" s="5">
        <v>1748.3</v>
      </c>
      <c r="G183" s="5">
        <v>1220.8</v>
      </c>
      <c r="H183" s="5">
        <v>394.7</v>
      </c>
      <c r="I183" s="5">
        <v>101.8</v>
      </c>
      <c r="J183" s="5">
        <v>1147.4000000000001</v>
      </c>
      <c r="K183" s="5">
        <v>16621.7</v>
      </c>
      <c r="L183" s="5">
        <v>11307.3</v>
      </c>
      <c r="M183" s="5">
        <v>11573.9</v>
      </c>
      <c r="N183" s="111">
        <v>1.0235799999999999</v>
      </c>
      <c r="O183" s="5">
        <v>17102.900000000001</v>
      </c>
      <c r="P183" s="9">
        <v>-0.26</v>
      </c>
      <c r="Q183" s="5">
        <v>17162.599999999999</v>
      </c>
      <c r="R183" s="5">
        <v>3139.1</v>
      </c>
      <c r="S183" s="39">
        <v>0</v>
      </c>
      <c r="T183" s="9">
        <v>0.03</v>
      </c>
      <c r="U183" s="48">
        <v>-0.28000000000000003</v>
      </c>
      <c r="V183" s="57">
        <v>-0.28000000000000003</v>
      </c>
      <c r="W183" s="5"/>
      <c r="Y183" s="5">
        <v>101.8</v>
      </c>
    </row>
    <row r="184" spans="1:25" x14ac:dyDescent="0.25">
      <c r="A184" s="4" t="s">
        <v>397</v>
      </c>
      <c r="B184" s="4">
        <v>41820</v>
      </c>
      <c r="C184" s="5">
        <v>594</v>
      </c>
      <c r="D184" s="5">
        <v>481.5</v>
      </c>
      <c r="E184" s="5">
        <v>2484.1</v>
      </c>
      <c r="F184" s="5">
        <v>1761</v>
      </c>
      <c r="G184" s="5">
        <v>1238.7</v>
      </c>
      <c r="H184" s="5">
        <v>415.1</v>
      </c>
      <c r="I184" s="5">
        <v>101.9</v>
      </c>
      <c r="J184" s="5">
        <v>1150.0999999999999</v>
      </c>
      <c r="K184" s="5">
        <v>16830.099999999999</v>
      </c>
      <c r="L184" s="5">
        <v>11428.7</v>
      </c>
      <c r="M184" s="5">
        <v>11756</v>
      </c>
      <c r="N184" s="111">
        <v>1.02864</v>
      </c>
      <c r="O184" s="5">
        <v>17425.8</v>
      </c>
      <c r="P184" s="9">
        <v>0</v>
      </c>
      <c r="Q184" s="5">
        <v>17235.8</v>
      </c>
      <c r="R184" s="5">
        <v>3150.9</v>
      </c>
      <c r="S184" s="39">
        <v>0</v>
      </c>
      <c r="T184" s="9">
        <v>-0.27</v>
      </c>
      <c r="U184" s="48">
        <v>0.26</v>
      </c>
      <c r="V184" s="57">
        <v>0.26</v>
      </c>
      <c r="W184" s="5"/>
      <c r="Y184" s="5">
        <v>101.9</v>
      </c>
    </row>
    <row r="185" spans="1:25" x14ac:dyDescent="0.25">
      <c r="A185" s="4" t="s">
        <v>398</v>
      </c>
      <c r="B185" s="4">
        <v>41912</v>
      </c>
      <c r="C185" s="5">
        <v>602.29999999999995</v>
      </c>
      <c r="D185" s="5">
        <v>507.3</v>
      </c>
      <c r="E185" s="5">
        <v>2523.6</v>
      </c>
      <c r="F185" s="5">
        <v>1798.1</v>
      </c>
      <c r="G185" s="5">
        <v>1248.4000000000001</v>
      </c>
      <c r="H185" s="5">
        <v>385.6</v>
      </c>
      <c r="I185" s="5">
        <v>92.6</v>
      </c>
      <c r="J185" s="5">
        <v>1160.8</v>
      </c>
      <c r="K185" s="5">
        <v>17033.599999999999</v>
      </c>
      <c r="L185" s="5">
        <v>11554.2</v>
      </c>
      <c r="M185" s="5">
        <v>11920.7</v>
      </c>
      <c r="N185" s="111">
        <v>1.03172</v>
      </c>
      <c r="O185" s="5">
        <v>17719.8</v>
      </c>
      <c r="P185" s="9">
        <v>0.51</v>
      </c>
      <c r="Q185" s="5">
        <v>17309.599999999999</v>
      </c>
      <c r="R185" s="5">
        <v>3189.9</v>
      </c>
      <c r="S185" s="39">
        <v>0</v>
      </c>
      <c r="T185" s="9">
        <v>0.33</v>
      </c>
      <c r="U185" s="48">
        <v>0.18</v>
      </c>
      <c r="V185" s="57">
        <v>0.18</v>
      </c>
      <c r="W185" s="5"/>
      <c r="Y185" s="5">
        <v>92.6</v>
      </c>
    </row>
    <row r="186" spans="1:25" x14ac:dyDescent="0.25">
      <c r="A186" s="4" t="s">
        <v>399</v>
      </c>
      <c r="B186" s="4">
        <v>42004</v>
      </c>
      <c r="C186" s="5">
        <v>611.5</v>
      </c>
      <c r="D186" s="5">
        <v>515.5</v>
      </c>
      <c r="E186" s="5">
        <v>2548</v>
      </c>
      <c r="F186" s="5">
        <v>1834.4</v>
      </c>
      <c r="G186" s="5">
        <v>1255.7</v>
      </c>
      <c r="H186" s="5">
        <v>389.5</v>
      </c>
      <c r="I186" s="5">
        <v>91.4</v>
      </c>
      <c r="J186" s="5">
        <v>1177.9000000000001</v>
      </c>
      <c r="K186" s="5">
        <v>17113.900000000001</v>
      </c>
      <c r="L186" s="5">
        <v>11687.1</v>
      </c>
      <c r="M186" s="5">
        <v>12045.5</v>
      </c>
      <c r="N186" s="111">
        <v>1.0306600000000001</v>
      </c>
      <c r="O186" s="5">
        <v>17838.5</v>
      </c>
      <c r="P186" s="9">
        <v>-7.0000000000000007E-2</v>
      </c>
      <c r="Q186" s="5">
        <v>17384.2</v>
      </c>
      <c r="R186" s="5">
        <v>3188.2</v>
      </c>
      <c r="S186" s="39">
        <v>0</v>
      </c>
      <c r="T186" s="9">
        <v>-0.42</v>
      </c>
      <c r="U186" s="48">
        <v>0.35</v>
      </c>
      <c r="V186" s="57">
        <v>0.35</v>
      </c>
      <c r="W186" s="5"/>
      <c r="Y186" s="5">
        <v>91.4</v>
      </c>
    </row>
    <row r="187" spans="1:25" x14ac:dyDescent="0.25">
      <c r="A187" s="4" t="s">
        <v>400</v>
      </c>
      <c r="B187" s="4">
        <v>42094</v>
      </c>
      <c r="C187" s="5">
        <v>621.5</v>
      </c>
      <c r="D187" s="5">
        <v>523.70000000000005</v>
      </c>
      <c r="E187" s="5">
        <v>2596.4</v>
      </c>
      <c r="F187" s="5">
        <v>1900.1</v>
      </c>
      <c r="G187" s="5">
        <v>1257.2</v>
      </c>
      <c r="H187" s="5">
        <v>406.6</v>
      </c>
      <c r="I187" s="5">
        <v>86.4</v>
      </c>
      <c r="J187" s="5">
        <v>1193.0999999999999</v>
      </c>
      <c r="K187" s="5">
        <v>17254.7</v>
      </c>
      <c r="L187" s="5">
        <v>11788.4</v>
      </c>
      <c r="M187" s="5">
        <v>12095.6</v>
      </c>
      <c r="N187" s="111">
        <v>1.02606</v>
      </c>
      <c r="O187" s="5">
        <v>17970.400000000001</v>
      </c>
      <c r="P187" s="9">
        <v>0.4</v>
      </c>
      <c r="Q187" s="5">
        <v>17459.7</v>
      </c>
      <c r="R187" s="5">
        <v>3188.5</v>
      </c>
      <c r="S187" s="39">
        <v>0</v>
      </c>
      <c r="T187" s="9">
        <v>0.15</v>
      </c>
      <c r="U187" s="48">
        <v>0.26</v>
      </c>
      <c r="V187" s="57">
        <v>0.26</v>
      </c>
      <c r="W187" s="5"/>
      <c r="Y187" s="5">
        <v>86.4</v>
      </c>
    </row>
    <row r="188" spans="1:25" x14ac:dyDescent="0.25">
      <c r="A188" s="4" t="s">
        <v>401</v>
      </c>
      <c r="B188" s="4">
        <v>42185</v>
      </c>
      <c r="C188" s="5">
        <v>630.6</v>
      </c>
      <c r="D188" s="5">
        <v>538</v>
      </c>
      <c r="E188" s="5">
        <v>2631.7</v>
      </c>
      <c r="F188" s="5">
        <v>1940</v>
      </c>
      <c r="G188" s="5">
        <v>1267.7</v>
      </c>
      <c r="H188" s="5">
        <v>410.6</v>
      </c>
      <c r="I188" s="5">
        <v>91.5</v>
      </c>
      <c r="J188" s="5">
        <v>1206.7</v>
      </c>
      <c r="K188" s="5">
        <v>17397</v>
      </c>
      <c r="L188" s="5">
        <v>11887.5</v>
      </c>
      <c r="M188" s="5">
        <v>12256.7</v>
      </c>
      <c r="N188" s="111">
        <v>1.0310599999999999</v>
      </c>
      <c r="O188" s="5">
        <v>18221.3</v>
      </c>
      <c r="P188" s="9">
        <v>0.7</v>
      </c>
      <c r="Q188" s="5">
        <v>17536.5</v>
      </c>
      <c r="R188" s="5">
        <v>3237.6</v>
      </c>
      <c r="S188" s="39">
        <v>0</v>
      </c>
      <c r="T188" s="9">
        <v>7.0000000000000007E-2</v>
      </c>
      <c r="U188" s="48">
        <v>0.63</v>
      </c>
      <c r="V188" s="57">
        <v>0.63</v>
      </c>
      <c r="W188" s="5"/>
      <c r="Y188" s="5">
        <v>91.5</v>
      </c>
    </row>
    <row r="189" spans="1:25" x14ac:dyDescent="0.25">
      <c r="A189" s="4" t="s">
        <v>402</v>
      </c>
      <c r="B189" s="4">
        <v>42277</v>
      </c>
      <c r="C189" s="5">
        <v>638.5</v>
      </c>
      <c r="D189" s="5">
        <v>540.5</v>
      </c>
      <c r="E189" s="5">
        <v>2644.8</v>
      </c>
      <c r="F189" s="5">
        <v>1943.7</v>
      </c>
      <c r="G189" s="5">
        <v>1271.4000000000001</v>
      </c>
      <c r="H189" s="5">
        <v>379.8</v>
      </c>
      <c r="I189" s="5">
        <v>94.2</v>
      </c>
      <c r="J189" s="5">
        <v>1217.0999999999999</v>
      </c>
      <c r="K189" s="5">
        <v>17438.8</v>
      </c>
      <c r="L189" s="5">
        <v>11972</v>
      </c>
      <c r="M189" s="5">
        <v>12380.7</v>
      </c>
      <c r="N189" s="111">
        <v>1.0341500000000001</v>
      </c>
      <c r="O189" s="5">
        <v>18331.099999999999</v>
      </c>
      <c r="P189" s="9">
        <v>0.33</v>
      </c>
      <c r="Q189" s="5">
        <v>17613.5</v>
      </c>
      <c r="R189" s="5">
        <v>3257</v>
      </c>
      <c r="S189" s="39">
        <v>0</v>
      </c>
      <c r="T189" s="9">
        <v>-0.04</v>
      </c>
      <c r="U189" s="48">
        <v>0.37</v>
      </c>
      <c r="V189" s="57">
        <v>0.37</v>
      </c>
      <c r="W189" s="5"/>
      <c r="Y189" s="5">
        <v>94.2</v>
      </c>
    </row>
    <row r="190" spans="1:25" x14ac:dyDescent="0.25">
      <c r="A190" s="4" t="s">
        <v>403</v>
      </c>
      <c r="B190" s="4">
        <v>42369</v>
      </c>
      <c r="C190" s="5">
        <v>645.29999999999995</v>
      </c>
      <c r="D190" s="5">
        <v>541.70000000000005</v>
      </c>
      <c r="E190" s="5">
        <v>2656.9</v>
      </c>
      <c r="F190" s="5">
        <v>1957.1</v>
      </c>
      <c r="G190" s="5">
        <v>1283.2</v>
      </c>
      <c r="H190" s="5">
        <v>346.5</v>
      </c>
      <c r="I190" s="5">
        <v>169.8</v>
      </c>
      <c r="J190" s="5">
        <v>1225.5</v>
      </c>
      <c r="K190" s="5">
        <v>17456.2</v>
      </c>
      <c r="L190" s="5">
        <v>12039.7</v>
      </c>
      <c r="M190" s="5">
        <v>12445.1</v>
      </c>
      <c r="N190" s="111">
        <v>1.0336799999999999</v>
      </c>
      <c r="O190" s="5">
        <v>18354.400000000001</v>
      </c>
      <c r="P190" s="9">
        <v>0.12</v>
      </c>
      <c r="Q190" s="5">
        <v>17690.3</v>
      </c>
      <c r="R190" s="5">
        <v>3253.8</v>
      </c>
      <c r="S190" s="39">
        <v>0</v>
      </c>
      <c r="T190" s="9">
        <v>0.16</v>
      </c>
      <c r="U190" s="48">
        <v>-0.03</v>
      </c>
      <c r="V190" s="57">
        <v>-0.03</v>
      </c>
      <c r="W190" s="5"/>
      <c r="Y190" s="5">
        <v>169.8</v>
      </c>
    </row>
    <row r="191" spans="1:25" x14ac:dyDescent="0.25">
      <c r="A191" s="4" t="s">
        <v>404</v>
      </c>
      <c r="B191" s="4">
        <v>42460</v>
      </c>
      <c r="C191" s="5">
        <v>651.29999999999995</v>
      </c>
      <c r="D191" s="5">
        <v>550.20000000000005</v>
      </c>
      <c r="E191" s="5">
        <v>2687.4</v>
      </c>
      <c r="F191" s="5">
        <v>1919.9</v>
      </c>
      <c r="G191" s="5">
        <v>1288.9000000000001</v>
      </c>
      <c r="H191" s="5">
        <v>373.4</v>
      </c>
      <c r="I191" s="5">
        <v>101</v>
      </c>
      <c r="J191" s="5">
        <v>1231.0999999999999</v>
      </c>
      <c r="K191" s="5">
        <v>17523.400000000001</v>
      </c>
      <c r="L191" s="5">
        <v>12111.8</v>
      </c>
      <c r="M191" s="5">
        <v>12526.5</v>
      </c>
      <c r="N191" s="111">
        <v>1.03424</v>
      </c>
      <c r="O191" s="5">
        <v>18409.099999999999</v>
      </c>
      <c r="P191" s="9">
        <v>0.6</v>
      </c>
      <c r="Q191" s="5">
        <v>17766.400000000001</v>
      </c>
      <c r="R191" s="5">
        <v>3262.7</v>
      </c>
      <c r="S191" s="39">
        <v>0</v>
      </c>
      <c r="T191" s="9">
        <v>0.02</v>
      </c>
      <c r="U191" s="48">
        <v>0.57999999999999996</v>
      </c>
      <c r="V191" s="57">
        <v>0.57999999999999996</v>
      </c>
      <c r="W191" s="5"/>
      <c r="Y191" s="5">
        <v>101</v>
      </c>
    </row>
    <row r="192" spans="1:25" x14ac:dyDescent="0.25">
      <c r="A192" s="4" t="s">
        <v>405</v>
      </c>
      <c r="B192" s="4">
        <v>42551</v>
      </c>
      <c r="C192" s="5">
        <v>657.9</v>
      </c>
      <c r="D192" s="5">
        <v>558.6</v>
      </c>
      <c r="E192" s="5">
        <v>2708.3</v>
      </c>
      <c r="F192" s="5">
        <v>1944.2</v>
      </c>
      <c r="G192" s="5">
        <v>1294.5999999999999</v>
      </c>
      <c r="H192" s="5">
        <v>373.9</v>
      </c>
      <c r="I192" s="5">
        <v>101</v>
      </c>
      <c r="J192" s="5">
        <v>1237.5</v>
      </c>
      <c r="K192" s="5">
        <v>17622.5</v>
      </c>
      <c r="L192" s="5">
        <v>12214.1</v>
      </c>
      <c r="M192" s="5">
        <v>12706.5</v>
      </c>
      <c r="N192" s="111">
        <v>1.0403100000000001</v>
      </c>
      <c r="O192" s="5">
        <v>18640.7</v>
      </c>
      <c r="P192" s="9">
        <v>-0.15</v>
      </c>
      <c r="Q192" s="5">
        <v>17840.099999999999</v>
      </c>
      <c r="R192" s="5">
        <v>3278.2</v>
      </c>
      <c r="S192" s="39">
        <v>0</v>
      </c>
      <c r="T192" s="9">
        <v>-0.1</v>
      </c>
      <c r="U192" s="48">
        <v>-0.04</v>
      </c>
      <c r="V192" s="57">
        <v>-0.04</v>
      </c>
      <c r="W192" s="5"/>
      <c r="Y192" s="5">
        <v>101</v>
      </c>
    </row>
    <row r="193" spans="1:25" x14ac:dyDescent="0.25">
      <c r="A193" s="4" t="s">
        <v>406</v>
      </c>
      <c r="B193" s="4">
        <v>42643</v>
      </c>
      <c r="C193" s="5">
        <v>665.5</v>
      </c>
      <c r="D193" s="5">
        <v>566.5</v>
      </c>
      <c r="E193" s="5">
        <v>2726.8</v>
      </c>
      <c r="F193" s="5">
        <v>1968.7</v>
      </c>
      <c r="G193" s="5">
        <v>1310.8</v>
      </c>
      <c r="H193" s="5">
        <v>400.5</v>
      </c>
      <c r="I193" s="5">
        <v>90.8</v>
      </c>
      <c r="J193" s="5">
        <v>1248.7</v>
      </c>
      <c r="K193" s="5">
        <v>17706.7</v>
      </c>
      <c r="L193" s="5">
        <v>12294.3</v>
      </c>
      <c r="M193" s="5">
        <v>12845.2</v>
      </c>
      <c r="N193" s="111">
        <v>1.04481</v>
      </c>
      <c r="O193" s="5">
        <v>18799.599999999999</v>
      </c>
      <c r="P193" s="9">
        <v>0.17</v>
      </c>
      <c r="Q193" s="5">
        <v>17913.5</v>
      </c>
      <c r="R193" s="5">
        <v>3300.5</v>
      </c>
      <c r="S193" s="39">
        <v>0</v>
      </c>
      <c r="T193" s="9">
        <v>0.11</v>
      </c>
      <c r="U193" s="48">
        <v>7.0000000000000007E-2</v>
      </c>
      <c r="V193" s="57">
        <v>7.0000000000000007E-2</v>
      </c>
      <c r="W193" s="5"/>
      <c r="Y193" s="5">
        <v>90.8</v>
      </c>
    </row>
    <row r="194" spans="1:25" x14ac:dyDescent="0.25">
      <c r="A194" s="4" t="s">
        <v>407</v>
      </c>
      <c r="B194" s="4">
        <v>42735</v>
      </c>
      <c r="C194" s="5">
        <v>673.9</v>
      </c>
      <c r="D194" s="5">
        <v>575.79999999999995</v>
      </c>
      <c r="E194" s="5">
        <v>2747.1</v>
      </c>
      <c r="F194" s="5">
        <v>1984.3</v>
      </c>
      <c r="G194" s="5">
        <v>1320.7</v>
      </c>
      <c r="H194" s="5">
        <v>376.1</v>
      </c>
      <c r="I194" s="5">
        <v>73.099999999999994</v>
      </c>
      <c r="J194" s="5">
        <v>1262.7</v>
      </c>
      <c r="K194" s="5">
        <v>17784.2</v>
      </c>
      <c r="L194" s="5">
        <v>12372.7</v>
      </c>
      <c r="M194" s="5">
        <v>12989.4</v>
      </c>
      <c r="N194" s="111">
        <v>1.0498399999999999</v>
      </c>
      <c r="O194" s="5">
        <v>18979.2</v>
      </c>
      <c r="P194" s="9">
        <v>0.03</v>
      </c>
      <c r="Q194" s="5">
        <v>17986.900000000001</v>
      </c>
      <c r="R194" s="5">
        <v>3322.4</v>
      </c>
      <c r="S194" s="39">
        <v>0</v>
      </c>
      <c r="T194" s="9">
        <v>0.03</v>
      </c>
      <c r="U194" s="48">
        <v>0</v>
      </c>
      <c r="V194" s="57">
        <v>0</v>
      </c>
      <c r="W194" s="5"/>
      <c r="Y194" s="5">
        <v>73.099999999999994</v>
      </c>
    </row>
    <row r="195" spans="1:25" x14ac:dyDescent="0.25">
      <c r="A195" s="4" t="s">
        <v>408</v>
      </c>
      <c r="B195" s="4">
        <v>42825</v>
      </c>
      <c r="C195" s="5">
        <v>683.1</v>
      </c>
      <c r="D195" s="5">
        <v>573.6</v>
      </c>
      <c r="E195" s="5">
        <v>2777.4</v>
      </c>
      <c r="F195" s="5">
        <v>2004.9</v>
      </c>
      <c r="G195" s="5">
        <v>1326.1</v>
      </c>
      <c r="H195" s="5">
        <v>336.2</v>
      </c>
      <c r="I195" s="5">
        <v>92.4</v>
      </c>
      <c r="J195" s="5">
        <v>1285.7</v>
      </c>
      <c r="K195" s="5">
        <v>17863</v>
      </c>
      <c r="L195" s="5">
        <v>12427.6</v>
      </c>
      <c r="M195" s="5">
        <v>13114.1</v>
      </c>
      <c r="N195" s="111">
        <v>1.05524</v>
      </c>
      <c r="O195" s="5">
        <v>19162.599999999999</v>
      </c>
      <c r="P195" s="9">
        <v>-0.13</v>
      </c>
      <c r="Q195" s="5">
        <v>18060.099999999999</v>
      </c>
      <c r="R195" s="5">
        <v>3346.4</v>
      </c>
      <c r="S195" s="39">
        <v>0</v>
      </c>
      <c r="T195" s="9">
        <v>0</v>
      </c>
      <c r="U195" s="48">
        <v>-0.13</v>
      </c>
      <c r="V195" s="57">
        <v>-0.13</v>
      </c>
      <c r="W195" s="5"/>
      <c r="Y195" s="5">
        <v>92.4</v>
      </c>
    </row>
    <row r="196" spans="1:25" x14ac:dyDescent="0.25">
      <c r="A196" s="4" t="s">
        <v>409</v>
      </c>
      <c r="B196" s="4">
        <v>42916</v>
      </c>
      <c r="C196" s="5">
        <v>691.7</v>
      </c>
      <c r="D196" s="5">
        <v>569.29999999999995</v>
      </c>
      <c r="E196" s="5">
        <v>2786.6</v>
      </c>
      <c r="F196" s="5">
        <v>2014.2</v>
      </c>
      <c r="G196" s="5">
        <v>1338.9</v>
      </c>
      <c r="H196" s="5">
        <v>343.7</v>
      </c>
      <c r="I196" s="5">
        <v>88.6</v>
      </c>
      <c r="J196" s="5">
        <v>1295.8</v>
      </c>
      <c r="K196" s="5">
        <v>17995.2</v>
      </c>
      <c r="L196" s="5">
        <v>12515.9</v>
      </c>
      <c r="M196" s="5">
        <v>13233.2</v>
      </c>
      <c r="N196" s="111">
        <v>1.05731</v>
      </c>
      <c r="O196" s="5">
        <v>19359.099999999999</v>
      </c>
      <c r="P196" s="9">
        <v>0.01</v>
      </c>
      <c r="Q196" s="5">
        <v>18133.8</v>
      </c>
      <c r="R196" s="5">
        <v>3360</v>
      </c>
      <c r="S196" s="39">
        <v>0</v>
      </c>
      <c r="T196" s="9">
        <v>0.16</v>
      </c>
      <c r="U196" s="48">
        <v>-0.15</v>
      </c>
      <c r="V196" s="57">
        <v>-0.15</v>
      </c>
      <c r="W196" s="5"/>
      <c r="Y196" s="5">
        <v>88.6</v>
      </c>
    </row>
    <row r="197" spans="1:25" x14ac:dyDescent="0.25">
      <c r="A197" s="4" t="s">
        <v>410</v>
      </c>
      <c r="B197" s="4">
        <v>43008</v>
      </c>
      <c r="C197" s="5">
        <v>699.6</v>
      </c>
      <c r="D197" s="5">
        <v>583.6</v>
      </c>
      <c r="E197" s="5">
        <v>2820.5</v>
      </c>
      <c r="F197" s="5">
        <v>2048.5</v>
      </c>
      <c r="G197" s="5">
        <v>1353.7</v>
      </c>
      <c r="H197" s="5">
        <v>349.9</v>
      </c>
      <c r="I197" s="5">
        <v>76.5</v>
      </c>
      <c r="J197" s="5">
        <v>1311.1</v>
      </c>
      <c r="K197" s="5">
        <v>18120.8</v>
      </c>
      <c r="L197" s="5">
        <v>12584.9</v>
      </c>
      <c r="M197" s="5">
        <v>13359.1</v>
      </c>
      <c r="N197" s="111">
        <v>1.06152</v>
      </c>
      <c r="O197" s="5">
        <v>19588.099999999999</v>
      </c>
      <c r="P197" s="9">
        <v>-0.18</v>
      </c>
      <c r="Q197" s="5">
        <v>18209.5</v>
      </c>
      <c r="R197" s="5">
        <v>3372.3</v>
      </c>
      <c r="S197" s="39">
        <v>0</v>
      </c>
      <c r="T197" s="9">
        <v>-0.08</v>
      </c>
      <c r="U197" s="48">
        <v>-0.1</v>
      </c>
      <c r="V197" s="57">
        <v>-0.1</v>
      </c>
      <c r="W197" s="5"/>
      <c r="Y197" s="5">
        <v>76.5</v>
      </c>
    </row>
    <row r="198" spans="1:25" x14ac:dyDescent="0.25">
      <c r="A198" s="4" t="s">
        <v>411</v>
      </c>
      <c r="B198" s="4">
        <v>43100</v>
      </c>
      <c r="C198" s="5">
        <v>706.6</v>
      </c>
      <c r="D198" s="5">
        <v>583.20000000000005</v>
      </c>
      <c r="E198" s="5">
        <v>2831.5</v>
      </c>
      <c r="F198" s="5">
        <v>2070.9</v>
      </c>
      <c r="G198" s="5">
        <v>1370</v>
      </c>
      <c r="H198" s="5">
        <v>320.39999999999998</v>
      </c>
      <c r="I198" s="5">
        <v>76.5</v>
      </c>
      <c r="J198" s="5">
        <v>1322.5</v>
      </c>
      <c r="K198" s="5">
        <v>18223.8</v>
      </c>
      <c r="L198" s="5">
        <v>12706.4</v>
      </c>
      <c r="M198" s="5">
        <v>13579.2</v>
      </c>
      <c r="N198" s="111">
        <v>1.0686899999999999</v>
      </c>
      <c r="O198" s="5">
        <v>19831.8</v>
      </c>
      <c r="P198" s="9">
        <v>0.41</v>
      </c>
      <c r="Q198" s="5">
        <v>18288.2</v>
      </c>
      <c r="R198" s="5">
        <v>3419.1</v>
      </c>
      <c r="S198" s="39">
        <v>0</v>
      </c>
      <c r="T198" s="9">
        <v>0.26</v>
      </c>
      <c r="U198" s="48">
        <v>0.15</v>
      </c>
      <c r="V198" s="57">
        <v>0.15</v>
      </c>
      <c r="W198" s="5"/>
      <c r="Y198" s="5">
        <v>76.5</v>
      </c>
    </row>
    <row r="199" spans="1:25" x14ac:dyDescent="0.25">
      <c r="A199" s="4" t="s">
        <v>412</v>
      </c>
      <c r="B199" s="4">
        <v>43190</v>
      </c>
      <c r="C199" s="5">
        <v>713.7</v>
      </c>
      <c r="D199" s="5">
        <v>590.29999999999995</v>
      </c>
      <c r="E199" s="5">
        <v>2875.7</v>
      </c>
      <c r="F199" s="5">
        <v>2030</v>
      </c>
      <c r="G199" s="5">
        <v>1397.9</v>
      </c>
      <c r="H199" s="5">
        <v>198.7</v>
      </c>
      <c r="I199" s="5">
        <v>89.8</v>
      </c>
      <c r="J199" s="5">
        <v>1348.9</v>
      </c>
      <c r="K199" s="5">
        <v>18324</v>
      </c>
      <c r="L199" s="5">
        <v>12722.8</v>
      </c>
      <c r="M199" s="5">
        <v>13679.6</v>
      </c>
      <c r="N199" s="111">
        <v>1.0751999999999999</v>
      </c>
      <c r="O199" s="5">
        <v>20041</v>
      </c>
      <c r="P199" s="9">
        <v>0.27</v>
      </c>
      <c r="Q199" s="5">
        <v>18372.400000000001</v>
      </c>
      <c r="R199" s="5">
        <v>3456.8</v>
      </c>
      <c r="S199" s="39">
        <v>0</v>
      </c>
      <c r="T199" s="9">
        <v>0.17</v>
      </c>
      <c r="U199" s="48">
        <v>0.1</v>
      </c>
      <c r="V199" s="57">
        <v>0.1</v>
      </c>
      <c r="W199" s="5"/>
      <c r="Y199" s="5">
        <v>89.8</v>
      </c>
    </row>
    <row r="200" spans="1:25" x14ac:dyDescent="0.25">
      <c r="A200" s="4" t="s">
        <v>413</v>
      </c>
      <c r="B200" s="4">
        <v>43281</v>
      </c>
      <c r="C200" s="5">
        <v>724.5</v>
      </c>
      <c r="D200" s="5">
        <v>602.6</v>
      </c>
      <c r="E200" s="5">
        <v>2905.4</v>
      </c>
      <c r="F200" s="5">
        <v>2035.3</v>
      </c>
      <c r="G200" s="5">
        <v>1413.4</v>
      </c>
      <c r="H200" s="5">
        <v>221.6</v>
      </c>
      <c r="I200" s="5">
        <v>0</v>
      </c>
      <c r="J200" s="5">
        <v>1357.8</v>
      </c>
      <c r="K200" s="5">
        <v>18511.599999999999</v>
      </c>
      <c r="L200" s="5">
        <v>12842</v>
      </c>
      <c r="M200" s="5">
        <v>13875.6</v>
      </c>
      <c r="N200" s="111">
        <v>1.0804900000000002</v>
      </c>
      <c r="O200" s="5">
        <v>20411.900000000001</v>
      </c>
      <c r="P200" s="9">
        <v>0.43</v>
      </c>
      <c r="Q200" s="5">
        <v>18462.7</v>
      </c>
      <c r="R200" s="5">
        <v>3506.6</v>
      </c>
      <c r="S200" s="39">
        <v>0</v>
      </c>
      <c r="T200" s="9">
        <v>0.24</v>
      </c>
      <c r="U200" s="48">
        <v>0.2</v>
      </c>
      <c r="V200" s="57">
        <v>0.2</v>
      </c>
      <c r="W200" s="5"/>
      <c r="Y200" s="5">
        <f>AVERAGE(Y196:Y199)</f>
        <v>82.85</v>
      </c>
    </row>
    <row r="201" spans="1:25" x14ac:dyDescent="0.25">
      <c r="A201" s="4" t="s">
        <v>414</v>
      </c>
      <c r="B201" s="4">
        <v>43373</v>
      </c>
      <c r="C201" s="5">
        <v>739.9</v>
      </c>
      <c r="D201" s="5">
        <v>607.79999999999995</v>
      </c>
      <c r="E201" s="5">
        <v>2935.6</v>
      </c>
      <c r="F201" s="5">
        <v>2064.9</v>
      </c>
      <c r="G201" s="5">
        <v>1435.2</v>
      </c>
      <c r="H201" s="5">
        <v>230.7</v>
      </c>
      <c r="I201" s="5">
        <v>0</v>
      </c>
      <c r="J201" s="5">
        <v>1372.8</v>
      </c>
      <c r="K201" s="5">
        <v>18665</v>
      </c>
      <c r="L201" s="5">
        <v>12953.3</v>
      </c>
      <c r="M201" s="5">
        <v>14050.5</v>
      </c>
      <c r="N201" s="111">
        <v>1.0847</v>
      </c>
      <c r="O201" s="5">
        <v>20658.2</v>
      </c>
      <c r="P201" s="9">
        <v>0.44</v>
      </c>
      <c r="Q201" s="5">
        <v>18556.7</v>
      </c>
      <c r="R201" s="5">
        <v>3550.5</v>
      </c>
      <c r="S201" s="39">
        <v>0</v>
      </c>
      <c r="T201" s="9">
        <v>0.23</v>
      </c>
      <c r="U201" s="48">
        <v>0.22</v>
      </c>
      <c r="V201" s="57">
        <v>0.22</v>
      </c>
      <c r="W201" s="5"/>
      <c r="Y201" s="5">
        <f>AVERAGE(Y197:Y200)</f>
        <v>81.412499999999994</v>
      </c>
    </row>
    <row r="202" spans="1:25" x14ac:dyDescent="0.25">
      <c r="A202" t="s">
        <v>415</v>
      </c>
      <c r="B202" s="4">
        <v>43435</v>
      </c>
      <c r="C202" s="5">
        <v>759.5</v>
      </c>
      <c r="D202" s="5">
        <v>604.6</v>
      </c>
      <c r="E202" s="5">
        <v>2963.2</v>
      </c>
      <c r="F202" s="5">
        <v>2071</v>
      </c>
      <c r="G202" s="5">
        <v>1469</v>
      </c>
      <c r="H202" s="5">
        <v>220.4</v>
      </c>
      <c r="I202" s="5">
        <v>0</v>
      </c>
      <c r="J202" s="5">
        <v>1386.7</v>
      </c>
      <c r="K202" s="5">
        <v>18765.3</v>
      </c>
      <c r="L202" s="5">
        <v>13032.3</v>
      </c>
      <c r="M202" s="5">
        <v>14188.4</v>
      </c>
      <c r="N202" s="111">
        <v>1.0887099999999998</v>
      </c>
      <c r="O202" s="5">
        <v>20865.099999999999</v>
      </c>
      <c r="P202" s="9">
        <v>-7.0000000000000007E-2</v>
      </c>
      <c r="Q202" s="5">
        <v>18653.599999999999</v>
      </c>
      <c r="R202" s="5">
        <v>3569.4</v>
      </c>
      <c r="S202" s="39">
        <v>0</v>
      </c>
      <c r="T202" s="9">
        <v>7.0000000000000007E-2</v>
      </c>
      <c r="U202" s="48">
        <v>-0.14000000000000001</v>
      </c>
      <c r="V202" s="57">
        <v>-0.14000000000000001</v>
      </c>
      <c r="W202" s="5"/>
      <c r="Y202" s="5">
        <v>0</v>
      </c>
    </row>
    <row r="203" spans="1:25" x14ac:dyDescent="0.25">
      <c r="A203" t="s">
        <v>440</v>
      </c>
      <c r="G203" s="5"/>
      <c r="Q203" s="5">
        <v>18753.599999999999</v>
      </c>
      <c r="U203" s="47"/>
      <c r="V203" s="23"/>
      <c r="W203" s="5"/>
    </row>
    <row r="204" spans="1:25" x14ac:dyDescent="0.25">
      <c r="A204" t="s">
        <v>441</v>
      </c>
      <c r="Q204" s="5">
        <v>18855.099999999999</v>
      </c>
      <c r="U204" s="47"/>
      <c r="V204" s="23"/>
      <c r="W204" s="5"/>
    </row>
    <row r="205" spans="1:25" x14ac:dyDescent="0.25">
      <c r="A205" t="s">
        <v>442</v>
      </c>
      <c r="Q205" s="5">
        <v>18957.400000000001</v>
      </c>
      <c r="U205" s="47"/>
      <c r="V205" s="23"/>
      <c r="W205" s="5"/>
    </row>
    <row r="206" spans="1:25" x14ac:dyDescent="0.25">
      <c r="A206" t="s">
        <v>443</v>
      </c>
      <c r="Q206" s="5">
        <v>19059.599999999999</v>
      </c>
      <c r="U206" s="47"/>
      <c r="V206" s="23"/>
      <c r="W206" s="5"/>
    </row>
    <row r="207" spans="1:25" x14ac:dyDescent="0.25">
      <c r="A207" t="s">
        <v>444</v>
      </c>
      <c r="Q207" s="5">
        <v>19159.2</v>
      </c>
      <c r="U207" s="47"/>
      <c r="V207" s="23"/>
      <c r="W207" s="5"/>
    </row>
    <row r="208" spans="1:25" x14ac:dyDescent="0.25">
      <c r="A208" t="s">
        <v>445</v>
      </c>
      <c r="Q208" s="5">
        <v>19257.7</v>
      </c>
      <c r="U208" s="47"/>
      <c r="V208" s="23"/>
      <c r="W208" s="5"/>
    </row>
    <row r="209" spans="1:23" x14ac:dyDescent="0.25">
      <c r="A209" t="s">
        <v>446</v>
      </c>
      <c r="Q209" s="5">
        <v>19355.7</v>
      </c>
      <c r="U209" s="47"/>
      <c r="V209" s="23"/>
      <c r="W209" s="5"/>
    </row>
    <row r="210" spans="1:23" x14ac:dyDescent="0.25">
      <c r="A210" t="s">
        <v>447</v>
      </c>
      <c r="Q210" s="5">
        <v>19453.400000000001</v>
      </c>
      <c r="U210" s="47"/>
      <c r="V210" s="23"/>
      <c r="W210" s="5"/>
    </row>
    <row r="211" spans="1:23" x14ac:dyDescent="0.25">
      <c r="A211" t="s">
        <v>448</v>
      </c>
      <c r="Q211" s="5">
        <v>19551</v>
      </c>
      <c r="U211" s="47"/>
      <c r="V211" s="23"/>
      <c r="W211" s="5"/>
    </row>
    <row r="212" spans="1:23" x14ac:dyDescent="0.25">
      <c r="A212" t="s">
        <v>449</v>
      </c>
      <c r="Q212" s="5">
        <v>19648.900000000001</v>
      </c>
      <c r="U212" s="47"/>
      <c r="V212" s="23"/>
      <c r="W212" s="5"/>
    </row>
    <row r="213" spans="1:23" x14ac:dyDescent="0.25">
      <c r="A213" t="s">
        <v>450</v>
      </c>
      <c r="Q213" s="5">
        <v>19746.8</v>
      </c>
      <c r="U213" s="47"/>
      <c r="V213" s="23"/>
      <c r="W213" s="5"/>
    </row>
    <row r="214" spans="1:23" x14ac:dyDescent="0.25">
      <c r="A214" t="s">
        <v>451</v>
      </c>
      <c r="Q214" s="5">
        <v>19844.7</v>
      </c>
      <c r="U214" s="47"/>
      <c r="V214" s="23"/>
      <c r="W214" s="5"/>
    </row>
    <row r="215" spans="1:23" x14ac:dyDescent="0.25">
      <c r="A215" t="s">
        <v>452</v>
      </c>
      <c r="Q215" s="5">
        <v>19943.2</v>
      </c>
      <c r="U215" s="47"/>
      <c r="V215" s="23"/>
      <c r="W215" s="5"/>
    </row>
    <row r="216" spans="1:23" x14ac:dyDescent="0.25">
      <c r="A216" t="s">
        <v>453</v>
      </c>
      <c r="Q216" s="5">
        <v>20041.900000000001</v>
      </c>
      <c r="U216" s="47"/>
      <c r="V216" s="23"/>
      <c r="W216" s="5"/>
    </row>
    <row r="217" spans="1:23" x14ac:dyDescent="0.25">
      <c r="A217" t="s">
        <v>454</v>
      </c>
      <c r="Q217" s="5">
        <v>20140.5</v>
      </c>
      <c r="U217" s="47"/>
      <c r="V217" s="23"/>
      <c r="W217" s="5"/>
    </row>
    <row r="218" spans="1:23" x14ac:dyDescent="0.25">
      <c r="A218" t="s">
        <v>455</v>
      </c>
      <c r="Q218" s="5">
        <v>20239</v>
      </c>
      <c r="U218" s="47"/>
      <c r="V218" s="23"/>
      <c r="W218" s="5"/>
    </row>
    <row r="219" spans="1:23" x14ac:dyDescent="0.25">
      <c r="A219" t="s">
        <v>456</v>
      </c>
      <c r="Q219" s="5">
        <v>20337.099999999999</v>
      </c>
      <c r="U219" s="47"/>
      <c r="V219" s="23"/>
      <c r="W219" s="5"/>
    </row>
    <row r="220" spans="1:23" x14ac:dyDescent="0.25">
      <c r="A220" t="s">
        <v>457</v>
      </c>
      <c r="Q220" s="5">
        <v>20435</v>
      </c>
      <c r="U220" s="47"/>
      <c r="V220" s="23"/>
      <c r="W220" s="5"/>
    </row>
    <row r="221" spans="1:23" x14ac:dyDescent="0.25">
      <c r="A221" t="s">
        <v>458</v>
      </c>
      <c r="Q221" s="5">
        <v>20532.8</v>
      </c>
      <c r="U221" s="47"/>
      <c r="V221" s="23"/>
      <c r="W221" s="5"/>
    </row>
    <row r="222" spans="1:23" x14ac:dyDescent="0.25">
      <c r="A222" t="s">
        <v>459</v>
      </c>
      <c r="Q222" s="5">
        <v>20630.400000000001</v>
      </c>
      <c r="U222" s="47"/>
      <c r="V222" s="23"/>
      <c r="W222" s="5"/>
    </row>
    <row r="223" spans="1:23" x14ac:dyDescent="0.25">
      <c r="A223" t="s">
        <v>460</v>
      </c>
      <c r="Q223" s="5">
        <v>20727.599999999999</v>
      </c>
      <c r="U223" s="47"/>
      <c r="V223" s="23"/>
      <c r="W223" s="5"/>
    </row>
    <row r="224" spans="1:23" x14ac:dyDescent="0.25">
      <c r="A224" t="s">
        <v>461</v>
      </c>
      <c r="Q224" s="5">
        <v>20824.599999999999</v>
      </c>
      <c r="U224" s="47"/>
      <c r="V224" s="23"/>
      <c r="W224" s="5"/>
    </row>
    <row r="225" spans="1:23" x14ac:dyDescent="0.25">
      <c r="A225" t="s">
        <v>462</v>
      </c>
      <c r="Q225" s="5">
        <v>20921.2</v>
      </c>
      <c r="U225" s="47"/>
      <c r="V225" s="23"/>
      <c r="W225" s="5"/>
    </row>
    <row r="226" spans="1:23" x14ac:dyDescent="0.25">
      <c r="A226" t="s">
        <v>463</v>
      </c>
      <c r="Q226" s="5">
        <v>21017.5</v>
      </c>
      <c r="U226" s="47"/>
      <c r="V226" s="23"/>
      <c r="W226" s="5"/>
    </row>
    <row r="227" spans="1:23" x14ac:dyDescent="0.25">
      <c r="A227" t="s">
        <v>464</v>
      </c>
      <c r="Q227" s="5">
        <v>21113.4</v>
      </c>
      <c r="U227" s="47"/>
      <c r="V227" s="23"/>
      <c r="W227" s="5"/>
    </row>
    <row r="228" spans="1:23" x14ac:dyDescent="0.25">
      <c r="A228" t="s">
        <v>465</v>
      </c>
      <c r="Q228" s="5">
        <v>21208.799999999999</v>
      </c>
      <c r="U228" s="47"/>
      <c r="V228" s="23"/>
      <c r="W228" s="5"/>
    </row>
    <row r="229" spans="1:23" x14ac:dyDescent="0.25">
      <c r="A229" t="s">
        <v>466</v>
      </c>
      <c r="Q229" s="5">
        <v>21304</v>
      </c>
      <c r="U229" s="47"/>
      <c r="V229" s="23"/>
      <c r="W229" s="5"/>
    </row>
    <row r="230" spans="1:23" x14ac:dyDescent="0.25">
      <c r="A230" t="s">
        <v>467</v>
      </c>
      <c r="Q230" s="5">
        <v>21398.9</v>
      </c>
      <c r="U230" s="47"/>
      <c r="V230" s="23"/>
      <c r="W230" s="5"/>
    </row>
    <row r="231" spans="1:23" x14ac:dyDescent="0.25">
      <c r="A231" t="s">
        <v>468</v>
      </c>
      <c r="Q231" s="5">
        <v>21493.599999999999</v>
      </c>
      <c r="U231" s="47"/>
      <c r="V231" s="23"/>
      <c r="W231" s="5"/>
    </row>
    <row r="232" spans="1:23" x14ac:dyDescent="0.25">
      <c r="A232" t="s">
        <v>469</v>
      </c>
      <c r="Q232" s="5">
        <v>21588</v>
      </c>
      <c r="U232" s="47"/>
      <c r="V232" s="23"/>
      <c r="W232" s="5"/>
    </row>
    <row r="233" spans="1:23" x14ac:dyDescent="0.25">
      <c r="A233" t="s">
        <v>470</v>
      </c>
      <c r="Q233" s="5">
        <v>21682.400000000001</v>
      </c>
      <c r="U233" s="47"/>
      <c r="V233" s="23"/>
      <c r="W233" s="5"/>
    </row>
    <row r="234" spans="1:23" x14ac:dyDescent="0.25">
      <c r="A234" t="s">
        <v>471</v>
      </c>
      <c r="Q234" s="5">
        <v>21777</v>
      </c>
      <c r="U234" s="47"/>
      <c r="V234" s="23"/>
      <c r="W234" s="5"/>
    </row>
    <row r="235" spans="1:23" x14ac:dyDescent="0.25">
      <c r="A235" t="s">
        <v>472</v>
      </c>
      <c r="Q235" s="5">
        <v>21872.1</v>
      </c>
      <c r="U235" s="47"/>
      <c r="V235" s="23"/>
      <c r="W235" s="5"/>
    </row>
    <row r="236" spans="1:23" x14ac:dyDescent="0.25">
      <c r="A236" t="s">
        <v>473</v>
      </c>
      <c r="Q236" s="5">
        <v>21967.9</v>
      </c>
      <c r="U236" s="47"/>
      <c r="V236" s="23"/>
      <c r="W236" s="5"/>
    </row>
    <row r="237" spans="1:23" x14ac:dyDescent="0.25">
      <c r="A237" t="s">
        <v>474</v>
      </c>
      <c r="Q237" s="5">
        <v>22064.1</v>
      </c>
      <c r="U237" s="47"/>
      <c r="V237" s="23"/>
      <c r="W237" s="5"/>
    </row>
    <row r="238" spans="1:23" x14ac:dyDescent="0.25">
      <c r="A238" t="s">
        <v>475</v>
      </c>
      <c r="Q238" s="5">
        <v>22160.799999999999</v>
      </c>
      <c r="U238" s="47"/>
      <c r="V238" s="23"/>
      <c r="W238" s="5"/>
    </row>
    <row r="239" spans="1:23" x14ac:dyDescent="0.25">
      <c r="A239" t="s">
        <v>476</v>
      </c>
      <c r="Q239" s="5">
        <v>22258.1</v>
      </c>
      <c r="U239" s="47"/>
      <c r="V239" s="23"/>
      <c r="W239" s="5"/>
    </row>
    <row r="240" spans="1:23" x14ac:dyDescent="0.25">
      <c r="A240" t="s">
        <v>477</v>
      </c>
      <c r="Q240" s="5">
        <v>22355.5</v>
      </c>
      <c r="U240" s="47"/>
      <c r="V240" s="23"/>
      <c r="W240" s="5"/>
    </row>
    <row r="241" spans="1:23" x14ac:dyDescent="0.25">
      <c r="A241" t="s">
        <v>478</v>
      </c>
      <c r="Q241" s="5">
        <v>22453.200000000001</v>
      </c>
      <c r="U241" s="47"/>
      <c r="V241" s="23"/>
      <c r="W241" s="5"/>
    </row>
    <row r="242" spans="1:23" x14ac:dyDescent="0.25">
      <c r="A242" t="s">
        <v>479</v>
      </c>
      <c r="Q242" s="5">
        <v>22551.200000000001</v>
      </c>
      <c r="U242" s="47"/>
      <c r="V242" s="23"/>
      <c r="W242" s="5"/>
    </row>
    <row r="243" spans="1:23" x14ac:dyDescent="0.25">
      <c r="A243" t="s">
        <v>480</v>
      </c>
      <c r="Q243" s="5">
        <v>22649.200000000001</v>
      </c>
      <c r="U243" s="47"/>
      <c r="V243" s="23"/>
      <c r="W243" s="5"/>
    </row>
    <row r="244" spans="1:23" x14ac:dyDescent="0.25">
      <c r="A244" t="s">
        <v>481</v>
      </c>
      <c r="Q244" s="5">
        <v>22747.8</v>
      </c>
      <c r="U244" s="47"/>
      <c r="V244" s="23"/>
      <c r="W244" s="5"/>
    </row>
    <row r="245" spans="1:23" x14ac:dyDescent="0.25">
      <c r="A245" t="s">
        <v>482</v>
      </c>
      <c r="Q245" s="5">
        <v>22846.9</v>
      </c>
      <c r="U245" s="47"/>
      <c r="V245" s="23"/>
      <c r="W245" s="5"/>
    </row>
    <row r="246" spans="1:23" x14ac:dyDescent="0.25">
      <c r="A246" t="s">
        <v>483</v>
      </c>
      <c r="Q246" s="5">
        <v>22946.400000000001</v>
      </c>
      <c r="U246" s="47"/>
      <c r="V246" s="23"/>
      <c r="W246" s="5"/>
    </row>
    <row r="247" spans="1:23" x14ac:dyDescent="0.25">
      <c r="U247" s="47"/>
      <c r="V247" s="23"/>
      <c r="W247" s="5"/>
    </row>
    <row r="248" spans="1:23" x14ac:dyDescent="0.25">
      <c r="U248" s="47"/>
      <c r="V248" s="23"/>
      <c r="W248" s="5"/>
    </row>
    <row r="249" spans="1:23" x14ac:dyDescent="0.25">
      <c r="U249" s="47"/>
      <c r="V249" s="23"/>
      <c r="W249" s="5"/>
    </row>
    <row r="250" spans="1:23" x14ac:dyDescent="0.25">
      <c r="U250" s="47"/>
      <c r="V250" s="23"/>
      <c r="W250" s="5"/>
    </row>
    <row r="251" spans="1:23" x14ac:dyDescent="0.25">
      <c r="U251" s="47"/>
      <c r="V251" s="23"/>
      <c r="W251" s="5"/>
    </row>
    <row r="252" spans="1:23" x14ac:dyDescent="0.25">
      <c r="U252" s="47"/>
      <c r="V252" s="23"/>
      <c r="W252" s="5"/>
    </row>
    <row r="253" spans="1:23" x14ac:dyDescent="0.25">
      <c r="U253" s="47"/>
      <c r="V253" s="23"/>
      <c r="W253" s="5"/>
    </row>
    <row r="254" spans="1:23" x14ac:dyDescent="0.25">
      <c r="U254" s="47"/>
      <c r="V254" s="23"/>
      <c r="W254" s="5"/>
    </row>
    <row r="255" spans="1:23" x14ac:dyDescent="0.25">
      <c r="U255" s="47"/>
      <c r="V255" s="23"/>
      <c r="W255" s="5"/>
    </row>
    <row r="256" spans="1:23" x14ac:dyDescent="0.25">
      <c r="U256" s="47"/>
      <c r="V256" s="23"/>
      <c r="W256" s="5"/>
    </row>
    <row r="257" spans="21:23" x14ac:dyDescent="0.25">
      <c r="U257" s="47"/>
      <c r="V257" s="23"/>
      <c r="W257" s="5"/>
    </row>
    <row r="258" spans="21:23" x14ac:dyDescent="0.25">
      <c r="U258" s="47"/>
      <c r="V258" s="23"/>
      <c r="W258" s="5"/>
    </row>
    <row r="259" spans="21:23" x14ac:dyDescent="0.25">
      <c r="U259" s="47"/>
      <c r="V259" s="23"/>
      <c r="W259" s="5"/>
    </row>
    <row r="260" spans="21:23" x14ac:dyDescent="0.25">
      <c r="U260" s="47"/>
      <c r="V260" s="23"/>
      <c r="W260" s="5"/>
    </row>
    <row r="261" spans="21:23" x14ac:dyDescent="0.25">
      <c r="U261" s="47"/>
      <c r="V261" s="23"/>
      <c r="W261" s="5"/>
    </row>
    <row r="262" spans="21:23" x14ac:dyDescent="0.25">
      <c r="U262" s="47"/>
      <c r="V262" s="23"/>
      <c r="W262" s="5"/>
    </row>
    <row r="263" spans="21:23" x14ac:dyDescent="0.25">
      <c r="U263" s="47"/>
      <c r="V263" s="23"/>
      <c r="W263" s="5"/>
    </row>
    <row r="264" spans="21:23" x14ac:dyDescent="0.25">
      <c r="U264" s="47"/>
      <c r="V264" s="23"/>
      <c r="W264" s="5"/>
    </row>
    <row r="265" spans="21:23" x14ac:dyDescent="0.25">
      <c r="U265" s="47"/>
      <c r="V265" s="23"/>
      <c r="W265" s="5"/>
    </row>
    <row r="266" spans="21:23" x14ac:dyDescent="0.25">
      <c r="U266" s="47"/>
      <c r="V266" s="23"/>
    </row>
    <row r="267" spans="21:23" x14ac:dyDescent="0.25">
      <c r="U267" s="47"/>
      <c r="V267" s="23"/>
    </row>
    <row r="268" spans="21:23" x14ac:dyDescent="0.25">
      <c r="U268" s="47"/>
      <c r="V268" s="23"/>
    </row>
    <row r="269" spans="21:23" x14ac:dyDescent="0.25">
      <c r="U269" s="47"/>
      <c r="V269" s="23"/>
    </row>
    <row r="270" spans="21:23" x14ac:dyDescent="0.25">
      <c r="U270" s="47"/>
      <c r="V270" s="23"/>
    </row>
    <row r="271" spans="21:23" x14ac:dyDescent="0.25">
      <c r="U271" s="47"/>
      <c r="V271" s="23"/>
    </row>
    <row r="272" spans="21:23" x14ac:dyDescent="0.25">
      <c r="U272" s="47"/>
      <c r="V272" s="23"/>
    </row>
    <row r="273" spans="21:22" x14ac:dyDescent="0.25">
      <c r="U273" s="47"/>
      <c r="V273" s="23"/>
    </row>
    <row r="274" spans="21:22" x14ac:dyDescent="0.25">
      <c r="U274" s="47"/>
      <c r="V274" s="23"/>
    </row>
    <row r="275" spans="21:22" x14ac:dyDescent="0.25">
      <c r="U275" s="47"/>
      <c r="V275" s="23"/>
    </row>
    <row r="276" spans="21:22" x14ac:dyDescent="0.25">
      <c r="U276" s="47"/>
      <c r="V276" s="23"/>
    </row>
    <row r="277" spans="21:22" x14ac:dyDescent="0.25">
      <c r="U277" s="47"/>
      <c r="V277" s="23"/>
    </row>
    <row r="278" spans="21:22" x14ac:dyDescent="0.25">
      <c r="U278" s="47"/>
      <c r="V278" s="23"/>
    </row>
    <row r="279" spans="21:22" x14ac:dyDescent="0.25">
      <c r="U279" s="47"/>
      <c r="V279" s="23"/>
    </row>
    <row r="280" spans="21:22" x14ac:dyDescent="0.25">
      <c r="U280" s="47"/>
      <c r="V280" s="23"/>
    </row>
    <row r="281" spans="21:22" x14ac:dyDescent="0.25">
      <c r="U281" s="47"/>
      <c r="V281" s="23"/>
    </row>
    <row r="282" spans="21:22" x14ac:dyDescent="0.25">
      <c r="U282" s="47"/>
      <c r="V282" s="23"/>
    </row>
    <row r="283" spans="21:22" x14ac:dyDescent="0.25">
      <c r="U283" s="47"/>
      <c r="V283" s="23"/>
    </row>
    <row r="284" spans="21:22" x14ac:dyDescent="0.25">
      <c r="U284" s="47"/>
      <c r="V284" s="23"/>
    </row>
    <row r="285" spans="21:22" x14ac:dyDescent="0.25">
      <c r="U285" s="47"/>
      <c r="V285" s="23"/>
    </row>
    <row r="286" spans="21:22" x14ac:dyDescent="0.25">
      <c r="U286" s="47"/>
      <c r="V286" s="23"/>
    </row>
    <row r="287" spans="21:22" x14ac:dyDescent="0.25">
      <c r="U287" s="47"/>
      <c r="V287" s="23"/>
    </row>
    <row r="288" spans="21:22" x14ac:dyDescent="0.25">
      <c r="U288" s="47"/>
      <c r="V288" s="23"/>
    </row>
    <row r="289" spans="21:22" x14ac:dyDescent="0.25">
      <c r="U289" s="47"/>
      <c r="V289" s="23"/>
    </row>
    <row r="290" spans="21:22" x14ac:dyDescent="0.25">
      <c r="U290" s="47"/>
      <c r="V290" s="23"/>
    </row>
    <row r="291" spans="21:22" x14ac:dyDescent="0.25">
      <c r="U291" s="47"/>
      <c r="V291" s="23"/>
    </row>
    <row r="292" spans="21:22" x14ac:dyDescent="0.25">
      <c r="U292" s="47"/>
      <c r="V292" s="23"/>
    </row>
    <row r="293" spans="21:22" x14ac:dyDescent="0.25">
      <c r="U293" s="47"/>
      <c r="V293" s="23"/>
    </row>
    <row r="294" spans="21:22" x14ac:dyDescent="0.25">
      <c r="U294" s="47"/>
      <c r="V294" s="23"/>
    </row>
    <row r="295" spans="21:22" x14ac:dyDescent="0.25">
      <c r="U295" s="47"/>
      <c r="V295" s="23"/>
    </row>
    <row r="296" spans="21:22" x14ac:dyDescent="0.25">
      <c r="U296" s="47"/>
      <c r="V296" s="23"/>
    </row>
    <row r="297" spans="21:22" x14ac:dyDescent="0.25">
      <c r="U297" s="47"/>
      <c r="V297" s="23"/>
    </row>
    <row r="298" spans="21:22" x14ac:dyDescent="0.25">
      <c r="U298" s="47"/>
      <c r="V298" s="23"/>
    </row>
    <row r="299" spans="21:22" x14ac:dyDescent="0.25">
      <c r="U299" s="47"/>
      <c r="V299" s="23"/>
    </row>
    <row r="300" spans="21:22" x14ac:dyDescent="0.25">
      <c r="U300" s="47"/>
      <c r="V300" s="23"/>
    </row>
    <row r="301" spans="21:22" x14ac:dyDescent="0.25">
      <c r="U301" s="47"/>
      <c r="V301" s="23"/>
    </row>
    <row r="302" spans="21:22" x14ac:dyDescent="0.25">
      <c r="U302" s="47"/>
      <c r="V302" s="23"/>
    </row>
    <row r="303" spans="21:22" x14ac:dyDescent="0.25">
      <c r="U303" s="47"/>
      <c r="V303" s="23"/>
    </row>
    <row r="304" spans="21:22" x14ac:dyDescent="0.25">
      <c r="U304" s="47"/>
      <c r="V304" s="23"/>
    </row>
    <row r="305" spans="21:22" x14ac:dyDescent="0.25">
      <c r="U305" s="47"/>
      <c r="V305" s="23"/>
    </row>
    <row r="306" spans="21:22" x14ac:dyDescent="0.25">
      <c r="U306" s="47"/>
      <c r="V306" s="23"/>
    </row>
    <row r="307" spans="21:22" x14ac:dyDescent="0.25">
      <c r="U307" s="49"/>
      <c r="V307" s="24"/>
    </row>
  </sheetData>
  <hyperlinks>
    <hyperlink ref="V2" r:id="rId1" xr:uid="{00000000-0004-0000-0100-000011000000}"/>
    <hyperlink ref="N2" r:id="rId2" xr:uid="{2BBC35F6-6C21-4203-B254-2C81DC765FE8}"/>
    <hyperlink ref="L2" r:id="rId3" xr:uid="{EDC40DA0-4151-4C8B-B040-F5BDB8EC476C}"/>
    <hyperlink ref="M2" r:id="rId4" xr:uid="{73D356DD-990C-4186-A8A1-389E8CF055CA}"/>
    <hyperlink ref="O2" r:id="rId5" xr:uid="{927BE6F6-8B9C-47FA-9BF0-EEE236D6EAC9}"/>
    <hyperlink ref="K2" r:id="rId6" xr:uid="{20A64703-647B-4DC9-B528-E7EDD750BC7C}"/>
    <hyperlink ref="H2" r:id="rId7" xr:uid="{A87008AD-9334-41A1-8B76-8F34DA9392A6}"/>
    <hyperlink ref="G2" r:id="rId8" xr:uid="{9878477D-D65E-4E17-AB0A-26A9A46A894A}"/>
    <hyperlink ref="C2" r:id="rId9" xr:uid="{10024965-741F-4A64-B671-201A61CD647A}"/>
    <hyperlink ref="D2" r:id="rId10" xr:uid="{4BE8B436-0423-49B8-91E8-AE96AF1570F0}"/>
    <hyperlink ref="E2" r:id="rId11" xr:uid="{2B8DC73F-6768-4BDF-9389-A202B9ECDB93}"/>
    <hyperlink ref="P2" r:id="rId12" xr:uid="{523EBB24-D228-4FC9-A7A8-95DF0791EDA5}"/>
    <hyperlink ref="J2" r:id="rId13" xr:uid="{0D04D31D-CA5A-4650-B8CD-B117E0789B11}"/>
    <hyperlink ref="Q2" r:id="rId14" xr:uid="{062D5C24-A007-4360-B5C1-8B263F9E1E6D}"/>
    <hyperlink ref="R2" r:id="rId15" xr:uid="{A8592A28-9931-44B8-AA74-8CDD837D34B9}"/>
    <hyperlink ref="I2" r:id="rId16" xr:uid="{CBA753D7-A7D0-45EA-8F0D-A3AB35E8BFDB}"/>
    <hyperlink ref="S2" r:id="rId17" xr:uid="{DF4EE946-6888-4411-9B0D-C3E8AADACE24}"/>
    <hyperlink ref="T2" r:id="rId18" xr:uid="{1AC8252D-0410-437E-8C70-143CA0138632}"/>
    <hyperlink ref="U2" r:id="rId19" xr:uid="{0ED9D5E8-7BD0-4529-966A-C49F309EEA21}"/>
  </hyperlinks>
  <pageMargins left="0.7" right="0.7" top="0.75" bottom="0.75" header="0.3" footer="0.3"/>
  <pageSetup orientation="portrait" horizontalDpi="1200" verticalDpi="1200" r:id="rId2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GX115"/>
  <sheetViews>
    <sheetView zoomScaleNormal="100" workbookViewId="0">
      <pane xSplit="2" ySplit="10" topLeftCell="C11" activePane="bottomRight" state="frozen"/>
      <selection pane="topRight" activeCell="C1" sqref="C1"/>
      <selection pane="bottomLeft" activeCell="A11" sqref="A11"/>
      <selection pane="bottomRight" activeCell="F5" sqref="F5"/>
    </sheetView>
  </sheetViews>
  <sheetFormatPr defaultRowHeight="15" x14ac:dyDescent="0.25"/>
  <cols>
    <col min="1" max="1" width="55.85546875" style="7" customWidth="1"/>
    <col min="2" max="2" width="48.28515625" bestFit="1" customWidth="1"/>
    <col min="3" max="120" width="13.28515625" customWidth="1"/>
    <col min="121" max="134" width="14.140625" customWidth="1"/>
    <col min="135" max="185" width="11" customWidth="1"/>
    <col min="186" max="186" width="11" style="79" customWidth="1"/>
    <col min="187" max="189" width="11" customWidth="1"/>
    <col min="190" max="190" width="11" style="71" customWidth="1"/>
    <col min="191" max="193" width="11" customWidth="1"/>
    <col min="194" max="194" width="11" style="15" customWidth="1"/>
    <col min="195" max="196" width="11" customWidth="1"/>
    <col min="197" max="197" width="11" style="87" customWidth="1"/>
    <col min="198" max="198" width="11" style="6" customWidth="1"/>
    <col min="199" max="206" width="11" customWidth="1"/>
  </cols>
  <sheetData>
    <row r="1" spans="1:206" x14ac:dyDescent="0.25">
      <c r="A1" s="14"/>
      <c r="B1" s="25"/>
      <c r="C1" s="19" t="s">
        <v>66</v>
      </c>
      <c r="D1" s="19" t="s">
        <v>65</v>
      </c>
      <c r="E1" s="19" t="s">
        <v>64</v>
      </c>
      <c r="F1" s="20" t="s">
        <v>63</v>
      </c>
    </row>
    <row r="2" spans="1:206" x14ac:dyDescent="0.25">
      <c r="A2" s="33" t="s">
        <v>138</v>
      </c>
      <c r="B2" s="15" t="s">
        <v>139</v>
      </c>
      <c r="C2" s="34"/>
      <c r="D2" s="34"/>
      <c r="E2" s="34"/>
      <c r="F2" s="35"/>
    </row>
    <row r="3" spans="1:206" x14ac:dyDescent="0.25">
      <c r="A3" s="21" t="s">
        <v>27</v>
      </c>
      <c r="B3" s="15" t="s">
        <v>115</v>
      </c>
      <c r="C3" s="15">
        <v>0.9</v>
      </c>
      <c r="D3" s="15"/>
      <c r="E3" s="15"/>
      <c r="F3" s="16"/>
    </row>
    <row r="4" spans="1:206" x14ac:dyDescent="0.25">
      <c r="A4" s="21" t="s">
        <v>26</v>
      </c>
      <c r="B4" s="15" t="s">
        <v>115</v>
      </c>
      <c r="C4" s="15">
        <v>0.9</v>
      </c>
      <c r="D4" s="15"/>
      <c r="E4" s="15"/>
      <c r="F4" s="16"/>
    </row>
    <row r="5" spans="1:206" x14ac:dyDescent="0.25">
      <c r="A5" s="21" t="s">
        <v>28</v>
      </c>
      <c r="B5" s="15" t="s">
        <v>116</v>
      </c>
      <c r="C5" s="15">
        <v>-0.6</v>
      </c>
      <c r="D5" s="15">
        <v>0.2</v>
      </c>
      <c r="E5" s="15">
        <v>0.2</v>
      </c>
      <c r="F5" s="16">
        <v>0.6</v>
      </c>
    </row>
    <row r="6" spans="1:206" ht="15.75" thickBot="1" x14ac:dyDescent="0.3">
      <c r="A6" s="22" t="s">
        <v>124</v>
      </c>
      <c r="B6" s="17" t="s">
        <v>123</v>
      </c>
      <c r="C6" s="17">
        <v>-0.4</v>
      </c>
      <c r="D6" s="17"/>
      <c r="E6" s="17"/>
      <c r="F6" s="18"/>
    </row>
    <row r="9" spans="1:206" x14ac:dyDescent="0.25">
      <c r="C9" s="4">
        <v>25658</v>
      </c>
      <c r="D9" s="4">
        <v>25749</v>
      </c>
      <c r="E9" s="4">
        <v>25841</v>
      </c>
      <c r="F9" s="4">
        <v>25933</v>
      </c>
      <c r="G9" s="4">
        <v>26023</v>
      </c>
      <c r="H9" s="4">
        <v>26114</v>
      </c>
      <c r="I9" s="4">
        <v>26206</v>
      </c>
      <c r="J9" s="4">
        <v>26298</v>
      </c>
      <c r="K9" s="4">
        <v>26389</v>
      </c>
      <c r="L9" s="4">
        <v>26480</v>
      </c>
      <c r="M9" s="4">
        <v>26572</v>
      </c>
      <c r="N9" s="4">
        <v>26664</v>
      </c>
      <c r="O9" s="4">
        <v>26754</v>
      </c>
      <c r="P9" s="4">
        <v>26845</v>
      </c>
      <c r="Q9" s="4">
        <v>26937</v>
      </c>
      <c r="R9" s="4">
        <v>27029</v>
      </c>
      <c r="S9" s="4">
        <v>27119</v>
      </c>
      <c r="T9" s="4">
        <v>27210</v>
      </c>
      <c r="U9" s="4">
        <v>27302</v>
      </c>
      <c r="V9" s="4">
        <v>27394</v>
      </c>
      <c r="W9" s="4">
        <v>27484</v>
      </c>
      <c r="X9" s="4">
        <v>27575</v>
      </c>
      <c r="Y9" s="4">
        <v>27667</v>
      </c>
      <c r="Z9" s="4">
        <v>27759</v>
      </c>
      <c r="AA9" s="4">
        <v>27850</v>
      </c>
      <c r="AB9" s="4">
        <v>27941</v>
      </c>
      <c r="AC9" s="4">
        <v>28033</v>
      </c>
      <c r="AD9" s="4">
        <v>28125</v>
      </c>
      <c r="AE9" s="4">
        <v>28215</v>
      </c>
      <c r="AF9" s="4">
        <v>28306</v>
      </c>
      <c r="AG9" s="4">
        <v>28398</v>
      </c>
      <c r="AH9" s="4">
        <v>28490</v>
      </c>
      <c r="AI9" s="4">
        <v>28580</v>
      </c>
      <c r="AJ9" s="4">
        <v>28671</v>
      </c>
      <c r="AK9" s="4">
        <v>28763</v>
      </c>
      <c r="AL9" s="4">
        <v>28855</v>
      </c>
      <c r="AM9" s="4">
        <v>28945</v>
      </c>
      <c r="AN9" s="4">
        <v>29036</v>
      </c>
      <c r="AO9" s="4">
        <v>29128</v>
      </c>
      <c r="AP9" s="4">
        <v>29220</v>
      </c>
      <c r="AQ9" s="4">
        <v>29311</v>
      </c>
      <c r="AR9" s="4">
        <v>29402</v>
      </c>
      <c r="AS9" s="4">
        <v>29494</v>
      </c>
      <c r="AT9" s="4">
        <v>29586</v>
      </c>
      <c r="AU9" s="4">
        <v>29676</v>
      </c>
      <c r="AV9" s="4">
        <v>29767</v>
      </c>
      <c r="AW9" s="4">
        <v>29859</v>
      </c>
      <c r="AX9" s="4">
        <v>29951</v>
      </c>
      <c r="AY9" s="4">
        <v>30041</v>
      </c>
      <c r="AZ9" s="4">
        <v>30132</v>
      </c>
      <c r="BA9" s="4">
        <v>30224</v>
      </c>
      <c r="BB9" s="4">
        <v>30316</v>
      </c>
      <c r="BC9" s="4">
        <v>30406</v>
      </c>
      <c r="BD9" s="4">
        <v>30497</v>
      </c>
      <c r="BE9" s="4">
        <v>30589</v>
      </c>
      <c r="BF9" s="4">
        <v>30681</v>
      </c>
      <c r="BG9" s="4">
        <v>30772</v>
      </c>
      <c r="BH9" s="4">
        <v>30863</v>
      </c>
      <c r="BI9" s="4">
        <v>30955</v>
      </c>
      <c r="BJ9" s="4">
        <v>31047</v>
      </c>
      <c r="BK9" s="4">
        <v>31137</v>
      </c>
      <c r="BL9" s="4">
        <v>31228</v>
      </c>
      <c r="BM9" s="4">
        <v>31320</v>
      </c>
      <c r="BN9" s="4">
        <v>31412</v>
      </c>
      <c r="BO9" s="4">
        <v>31502</v>
      </c>
      <c r="BP9" s="4">
        <v>31593</v>
      </c>
      <c r="BQ9" s="4">
        <v>31685</v>
      </c>
      <c r="BR9" s="4">
        <v>31777</v>
      </c>
      <c r="BS9" s="4">
        <v>31867</v>
      </c>
      <c r="BT9" s="4">
        <v>31958</v>
      </c>
      <c r="BU9" s="4">
        <v>32050</v>
      </c>
      <c r="BV9" s="4">
        <v>32142</v>
      </c>
      <c r="BW9" s="4">
        <v>32233</v>
      </c>
      <c r="BX9" s="4">
        <v>32324</v>
      </c>
      <c r="BY9" s="4">
        <v>32416</v>
      </c>
      <c r="BZ9" s="4">
        <v>32508</v>
      </c>
      <c r="CA9" s="4">
        <v>32598</v>
      </c>
      <c r="CB9" s="4">
        <v>32689</v>
      </c>
      <c r="CC9" s="4">
        <v>32781</v>
      </c>
      <c r="CD9" s="4">
        <v>32873</v>
      </c>
      <c r="CE9" s="4">
        <v>32963</v>
      </c>
      <c r="CF9" s="4">
        <v>33054</v>
      </c>
      <c r="CG9" s="4">
        <v>33146</v>
      </c>
      <c r="CH9" s="4">
        <v>33238</v>
      </c>
      <c r="CI9" s="4">
        <v>33328</v>
      </c>
      <c r="CJ9" s="4">
        <v>33419</v>
      </c>
      <c r="CK9" s="4">
        <v>33511</v>
      </c>
      <c r="CL9" s="4">
        <v>33603</v>
      </c>
      <c r="CM9" s="4">
        <v>33694</v>
      </c>
      <c r="CN9" s="4">
        <v>33785</v>
      </c>
      <c r="CO9" s="4">
        <v>33877</v>
      </c>
      <c r="CP9" s="4">
        <v>33969</v>
      </c>
      <c r="CQ9" s="4">
        <v>34059</v>
      </c>
      <c r="CR9" s="4">
        <v>34150</v>
      </c>
      <c r="CS9" s="4">
        <v>34242</v>
      </c>
      <c r="CT9" s="4">
        <v>34334</v>
      </c>
      <c r="CU9" s="4">
        <v>34424</v>
      </c>
      <c r="CV9" s="4">
        <v>34515</v>
      </c>
      <c r="CW9" s="4">
        <v>34607</v>
      </c>
      <c r="CX9" s="4">
        <v>34699</v>
      </c>
      <c r="CY9" s="4">
        <v>34789</v>
      </c>
      <c r="CZ9" s="4">
        <v>34880</v>
      </c>
      <c r="DA9" s="4">
        <v>34972</v>
      </c>
      <c r="DB9" s="4">
        <v>35064</v>
      </c>
      <c r="DC9" s="4">
        <v>35155</v>
      </c>
      <c r="DD9" s="4">
        <v>35246</v>
      </c>
      <c r="DE9" s="4">
        <v>35338</v>
      </c>
      <c r="DF9" s="4">
        <v>35430</v>
      </c>
      <c r="DG9" s="4">
        <v>35520</v>
      </c>
      <c r="DH9" s="4">
        <v>35611</v>
      </c>
      <c r="DI9" s="4">
        <v>35703</v>
      </c>
      <c r="DJ9" s="4">
        <v>35795</v>
      </c>
      <c r="DK9" s="4">
        <v>35885</v>
      </c>
      <c r="DL9" s="4">
        <v>35976</v>
      </c>
      <c r="DM9" s="4">
        <v>36068</v>
      </c>
      <c r="DN9" s="4">
        <v>36160</v>
      </c>
      <c r="DO9" s="4">
        <v>36250</v>
      </c>
      <c r="DP9" s="4">
        <v>36341</v>
      </c>
      <c r="DQ9" s="4">
        <v>36433</v>
      </c>
      <c r="DR9" s="4">
        <v>36525</v>
      </c>
      <c r="DS9" s="4">
        <v>36616</v>
      </c>
      <c r="DT9" s="4">
        <v>36707</v>
      </c>
      <c r="DU9" s="4">
        <v>36799</v>
      </c>
      <c r="DV9" s="4">
        <v>36891</v>
      </c>
      <c r="DW9" s="4">
        <v>36981</v>
      </c>
      <c r="DX9" s="4">
        <v>37072</v>
      </c>
      <c r="DY9" s="4">
        <v>37164</v>
      </c>
      <c r="DZ9" s="4">
        <v>37256</v>
      </c>
      <c r="EA9" s="4">
        <v>37346</v>
      </c>
      <c r="EB9" s="4">
        <v>37437</v>
      </c>
      <c r="EC9" s="4">
        <v>37529</v>
      </c>
      <c r="ED9" s="4">
        <v>37621</v>
      </c>
      <c r="EE9" s="4">
        <v>37711</v>
      </c>
      <c r="EF9" s="4">
        <v>37802</v>
      </c>
      <c r="EG9" s="4">
        <v>37894</v>
      </c>
      <c r="EH9" s="4">
        <v>37986</v>
      </c>
      <c r="EI9" s="4">
        <v>38077</v>
      </c>
      <c r="EJ9" s="4">
        <v>38168</v>
      </c>
      <c r="EK9" s="4">
        <v>38260</v>
      </c>
      <c r="EL9" s="4">
        <v>38352</v>
      </c>
      <c r="EM9" s="4">
        <v>38442</v>
      </c>
      <c r="EN9" s="4">
        <v>38533</v>
      </c>
      <c r="EO9" s="4">
        <v>38625</v>
      </c>
      <c r="EP9" s="4">
        <v>38717</v>
      </c>
      <c r="EQ9" s="4">
        <v>38807</v>
      </c>
      <c r="ER9" s="4">
        <v>38898</v>
      </c>
      <c r="ES9" s="4">
        <v>38990</v>
      </c>
      <c r="ET9" s="4">
        <v>39082</v>
      </c>
      <c r="EU9" s="4">
        <v>39172</v>
      </c>
      <c r="EV9" s="4">
        <v>39263</v>
      </c>
      <c r="EW9" s="4">
        <v>39355</v>
      </c>
      <c r="EX9" s="4">
        <v>39447</v>
      </c>
      <c r="EY9" s="4">
        <v>39538</v>
      </c>
      <c r="EZ9" s="4">
        <v>39629</v>
      </c>
      <c r="FA9" s="4">
        <v>39721</v>
      </c>
      <c r="FB9" s="4">
        <v>39813</v>
      </c>
      <c r="FC9" s="4">
        <v>39903</v>
      </c>
      <c r="FD9" s="4">
        <v>39994</v>
      </c>
      <c r="FE9" s="4">
        <v>40086</v>
      </c>
      <c r="FF9" s="4">
        <v>40178</v>
      </c>
      <c r="FG9" s="4">
        <v>40268</v>
      </c>
      <c r="FH9" s="4">
        <v>40359</v>
      </c>
      <c r="FI9" s="4">
        <v>40451</v>
      </c>
      <c r="FJ9" s="4">
        <v>40543</v>
      </c>
      <c r="FK9" s="4">
        <v>40633</v>
      </c>
      <c r="FL9" s="4">
        <v>40724</v>
      </c>
      <c r="FM9" s="4">
        <v>40816</v>
      </c>
      <c r="FN9" s="4">
        <v>40908</v>
      </c>
      <c r="FO9" s="4">
        <v>40999</v>
      </c>
      <c r="FP9" s="4">
        <v>41090</v>
      </c>
      <c r="FQ9" s="4">
        <v>41182</v>
      </c>
      <c r="FR9" s="4">
        <v>41274</v>
      </c>
      <c r="FS9" s="4">
        <v>41364</v>
      </c>
      <c r="FT9" s="4">
        <v>41455</v>
      </c>
      <c r="FU9" s="4">
        <v>41547</v>
      </c>
      <c r="FV9" s="4">
        <v>41639</v>
      </c>
      <c r="FW9" s="4">
        <v>41729</v>
      </c>
      <c r="FX9" s="4">
        <v>41820</v>
      </c>
      <c r="FY9" s="4">
        <v>41912</v>
      </c>
      <c r="FZ9" s="4">
        <v>42004</v>
      </c>
      <c r="GA9" s="4">
        <v>42094</v>
      </c>
      <c r="GB9" s="4">
        <v>42185</v>
      </c>
      <c r="GC9" s="4">
        <v>42277</v>
      </c>
      <c r="GD9" s="80">
        <v>42369</v>
      </c>
      <c r="GE9" s="4">
        <v>42460</v>
      </c>
      <c r="GF9" s="4">
        <v>42551</v>
      </c>
      <c r="GG9" s="4">
        <v>42643</v>
      </c>
      <c r="GH9" s="72">
        <v>42735</v>
      </c>
      <c r="GI9" s="4">
        <v>42825</v>
      </c>
      <c r="GJ9" s="4">
        <v>42916</v>
      </c>
      <c r="GK9" s="4">
        <v>43008</v>
      </c>
      <c r="GL9" s="65">
        <v>43100</v>
      </c>
      <c r="GM9" s="4">
        <v>43190</v>
      </c>
      <c r="GN9" s="4">
        <v>43281</v>
      </c>
      <c r="GO9" s="88">
        <v>43373</v>
      </c>
      <c r="GP9" s="58">
        <v>43435</v>
      </c>
      <c r="GQ9" s="4">
        <v>43555</v>
      </c>
      <c r="GR9" s="4">
        <v>43646</v>
      </c>
      <c r="GS9" s="4">
        <v>43738</v>
      </c>
      <c r="GT9" s="4">
        <v>43830</v>
      </c>
      <c r="GU9" s="4">
        <v>43921</v>
      </c>
      <c r="GV9" s="4">
        <v>44012</v>
      </c>
      <c r="GW9" s="4"/>
      <c r="GX9" s="4"/>
    </row>
    <row r="10" spans="1:206" s="3" customFormat="1" x14ac:dyDescent="0.25">
      <c r="A10" s="10" t="s">
        <v>146</v>
      </c>
      <c r="B10" s="3" t="s">
        <v>163</v>
      </c>
      <c r="CE10" s="8"/>
      <c r="CF10" s="8"/>
      <c r="CG10" s="8"/>
      <c r="CH10" s="8"/>
      <c r="CI10" s="8"/>
      <c r="CJ10" s="8"/>
      <c r="CK10" s="8"/>
      <c r="CL10" s="8"/>
      <c r="CM10" s="8"/>
      <c r="CN10" s="8"/>
      <c r="CO10" s="8"/>
      <c r="CP10" s="8"/>
      <c r="CQ10" s="8"/>
      <c r="CR10" s="8"/>
      <c r="CS10" s="8"/>
      <c r="CT10" s="8"/>
      <c r="CU10" s="8"/>
      <c r="CV10" s="8"/>
      <c r="CW10" s="8"/>
      <c r="CX10" s="8"/>
      <c r="CY10" s="8"/>
      <c r="CZ10" s="8"/>
      <c r="DA10" s="8"/>
      <c r="DB10" s="8"/>
      <c r="DC10" s="8"/>
      <c r="DD10" s="8"/>
      <c r="DE10" s="8"/>
      <c r="DF10" s="8"/>
      <c r="DG10" s="8"/>
      <c r="DH10" s="8"/>
      <c r="DI10" s="8"/>
      <c r="DJ10" s="8"/>
      <c r="DK10" s="8"/>
      <c r="DL10" s="8"/>
      <c r="DM10" s="8"/>
      <c r="DN10" s="8"/>
      <c r="DO10" s="8"/>
      <c r="DP10" s="8"/>
      <c r="DQ10" s="8"/>
      <c r="DR10" s="8"/>
      <c r="DS10" s="8"/>
      <c r="DT10" s="8"/>
      <c r="DU10" s="8"/>
      <c r="DV10" s="8"/>
      <c r="DW10" s="8"/>
      <c r="DX10" s="8"/>
      <c r="DY10" s="8"/>
      <c r="DZ10" s="8"/>
      <c r="EA10" s="8"/>
      <c r="EB10" s="8"/>
      <c r="EC10" s="8"/>
      <c r="ED10" s="8"/>
      <c r="EE10" s="8"/>
      <c r="EF10" s="8"/>
      <c r="EG10" s="8"/>
      <c r="EH10" s="8"/>
      <c r="EI10" s="8"/>
      <c r="EJ10" s="8"/>
      <c r="EK10" s="8"/>
      <c r="EL10" s="8"/>
      <c r="EM10" s="8"/>
      <c r="EN10" s="8"/>
      <c r="EO10" s="8"/>
      <c r="EP10" s="8"/>
      <c r="EQ10" s="8"/>
      <c r="ER10" s="8"/>
      <c r="ES10" s="8"/>
      <c r="ET10" s="8"/>
      <c r="EU10" s="8"/>
      <c r="EV10" s="8"/>
      <c r="EW10" s="8"/>
      <c r="EX10" s="8"/>
      <c r="EY10" s="8"/>
      <c r="EZ10" s="8"/>
      <c r="FA10" s="8"/>
      <c r="FB10" s="8"/>
      <c r="FC10" s="8"/>
      <c r="FD10" s="8"/>
      <c r="FE10" s="8"/>
      <c r="FF10" s="8"/>
      <c r="FG10" s="8"/>
      <c r="FH10" s="8"/>
      <c r="FI10" s="8"/>
      <c r="FJ10" s="8"/>
      <c r="FK10" s="8"/>
      <c r="FL10" s="8"/>
      <c r="FM10" s="8"/>
      <c r="FN10" s="8"/>
      <c r="FO10" s="8"/>
      <c r="FP10" s="8"/>
      <c r="FQ10" s="8"/>
      <c r="FR10" s="8"/>
      <c r="FS10" s="8"/>
      <c r="FT10" s="8"/>
      <c r="FU10" s="8"/>
      <c r="FV10" s="8"/>
      <c r="FW10" s="8"/>
      <c r="FX10" s="8"/>
      <c r="GD10" s="79"/>
      <c r="GH10" s="71"/>
      <c r="GL10" s="15"/>
      <c r="GO10" s="87"/>
      <c r="GP10" s="6"/>
    </row>
    <row r="11" spans="1:206" x14ac:dyDescent="0.25">
      <c r="A11" s="7" t="s">
        <v>78</v>
      </c>
      <c r="B11" t="s">
        <v>13</v>
      </c>
      <c r="C11">
        <f>INDEX(HaverPull!$A:$XZ,MATCH(Calculations!C$9,HaverPull!$B:$B,0),MATCH(Calculations!$B11,HaverPull!$A$1:$AZ$1,0))</f>
        <v>7</v>
      </c>
      <c r="D11">
        <f>INDEX(HaverPull!$A:$XZ,MATCH(Calculations!D$9,HaverPull!$B:$B,0),MATCH(Calculations!$B11,HaverPull!$A$1:$AZ$1,0))</f>
        <v>7.2</v>
      </c>
      <c r="E11">
        <f>INDEX(HaverPull!$A:$XZ,MATCH(Calculations!E$9,HaverPull!$B:$B,0),MATCH(Calculations!$B11,HaverPull!$A$1:$AZ$1,0))</f>
        <v>7.3</v>
      </c>
      <c r="F11">
        <f>INDEX(HaverPull!$A:$XZ,MATCH(Calculations!F$9,HaverPull!$B:$B,0),MATCH(Calculations!$B11,HaverPull!$A$1:$AZ$1,0))</f>
        <v>7.5</v>
      </c>
      <c r="G11">
        <f>INDEX(HaverPull!$A:$XZ,MATCH(Calculations!G$9,HaverPull!$B:$B,0),MATCH(Calculations!$B11,HaverPull!$A$1:$AZ$1,0))</f>
        <v>7.8</v>
      </c>
      <c r="H11">
        <f>INDEX(HaverPull!$A:$XZ,MATCH(Calculations!H$9,HaverPull!$B:$B,0),MATCH(Calculations!$B11,HaverPull!$A$1:$AZ$1,0))</f>
        <v>8</v>
      </c>
      <c r="I11">
        <f>INDEX(HaverPull!$A:$XZ,MATCH(Calculations!I$9,HaverPull!$B:$B,0),MATCH(Calculations!$B11,HaverPull!$A$1:$AZ$1,0))</f>
        <v>8.1</v>
      </c>
      <c r="J11">
        <f>INDEX(HaverPull!$A:$XZ,MATCH(Calculations!J$9,HaverPull!$B:$B,0),MATCH(Calculations!$B11,HaverPull!$A$1:$AZ$1,0))</f>
        <v>8.3000000000000007</v>
      </c>
      <c r="K11">
        <f>INDEX(HaverPull!$A:$XZ,MATCH(Calculations!K$9,HaverPull!$B:$B,0),MATCH(Calculations!$B11,HaverPull!$A$1:$AZ$1,0))</f>
        <v>8.5</v>
      </c>
      <c r="L11">
        <f>INDEX(HaverPull!$A:$XZ,MATCH(Calculations!L$9,HaverPull!$B:$B,0),MATCH(Calculations!$B11,HaverPull!$A$1:$AZ$1,0))</f>
        <v>8.6999999999999993</v>
      </c>
      <c r="M11">
        <f>INDEX(HaverPull!$A:$XZ,MATCH(Calculations!M$9,HaverPull!$B:$B,0),MATCH(Calculations!$B11,HaverPull!$A$1:$AZ$1,0))</f>
        <v>8.9</v>
      </c>
      <c r="N11">
        <f>INDEX(HaverPull!$A:$XZ,MATCH(Calculations!N$9,HaverPull!$B:$B,0),MATCH(Calculations!$B11,HaverPull!$A$1:$AZ$1,0))</f>
        <v>9.1999999999999993</v>
      </c>
      <c r="O11">
        <f>INDEX(HaverPull!$A:$XZ,MATCH(Calculations!O$9,HaverPull!$B:$B,0),MATCH(Calculations!$B11,HaverPull!$A$1:$AZ$1,0))</f>
        <v>9.5</v>
      </c>
      <c r="P11">
        <f>INDEX(HaverPull!$A:$XZ,MATCH(Calculations!P$9,HaverPull!$B:$B,0),MATCH(Calculations!$B11,HaverPull!$A$1:$AZ$1,0))</f>
        <v>10</v>
      </c>
      <c r="Q11">
        <f>INDEX(HaverPull!$A:$XZ,MATCH(Calculations!Q$9,HaverPull!$B:$B,0),MATCH(Calculations!$B11,HaverPull!$A$1:$AZ$1,0))</f>
        <v>10.5</v>
      </c>
      <c r="R11">
        <f>INDEX(HaverPull!$A:$XZ,MATCH(Calculations!R$9,HaverPull!$B:$B,0),MATCH(Calculations!$B11,HaverPull!$A$1:$AZ$1,0))</f>
        <v>11</v>
      </c>
      <c r="S11">
        <f>INDEX(HaverPull!$A:$XZ,MATCH(Calculations!S$9,HaverPull!$B:$B,0),MATCH(Calculations!$B11,HaverPull!$A$1:$AZ$1,0))</f>
        <v>11.7</v>
      </c>
      <c r="T11">
        <f>INDEX(HaverPull!$A:$XZ,MATCH(Calculations!T$9,HaverPull!$B:$B,0),MATCH(Calculations!$B11,HaverPull!$A$1:$AZ$1,0))</f>
        <v>12.4</v>
      </c>
      <c r="U11">
        <f>INDEX(HaverPull!$A:$XZ,MATCH(Calculations!U$9,HaverPull!$B:$B,0),MATCH(Calculations!$B11,HaverPull!$A$1:$AZ$1,0))</f>
        <v>13.1</v>
      </c>
      <c r="V11">
        <f>INDEX(HaverPull!$A:$XZ,MATCH(Calculations!V$9,HaverPull!$B:$B,0),MATCH(Calculations!$B11,HaverPull!$A$1:$AZ$1,0))</f>
        <v>13.8</v>
      </c>
      <c r="W11">
        <f>INDEX(HaverPull!$A:$XZ,MATCH(Calculations!W$9,HaverPull!$B:$B,0),MATCH(Calculations!$B11,HaverPull!$A$1:$AZ$1,0))</f>
        <v>14.5</v>
      </c>
      <c r="X11">
        <f>INDEX(HaverPull!$A:$XZ,MATCH(Calculations!X$9,HaverPull!$B:$B,0),MATCH(Calculations!$B11,HaverPull!$A$1:$AZ$1,0))</f>
        <v>15.2</v>
      </c>
      <c r="Y11">
        <f>INDEX(HaverPull!$A:$XZ,MATCH(Calculations!Y$9,HaverPull!$B:$B,0),MATCH(Calculations!$B11,HaverPull!$A$1:$AZ$1,0))</f>
        <v>16</v>
      </c>
      <c r="Z11">
        <f>INDEX(HaverPull!$A:$XZ,MATCH(Calculations!Z$9,HaverPull!$B:$B,0),MATCH(Calculations!$B11,HaverPull!$A$1:$AZ$1,0))</f>
        <v>16.8</v>
      </c>
      <c r="AA11">
        <f>INDEX(HaverPull!$A:$XZ,MATCH(Calculations!AA$9,HaverPull!$B:$B,0),MATCH(Calculations!$B11,HaverPull!$A$1:$AZ$1,0))</f>
        <v>17.600000000000001</v>
      </c>
      <c r="AB11">
        <f>INDEX(HaverPull!$A:$XZ,MATCH(Calculations!AB$9,HaverPull!$B:$B,0),MATCH(Calculations!$B11,HaverPull!$A$1:$AZ$1,0))</f>
        <v>18.399999999999999</v>
      </c>
      <c r="AC11">
        <f>INDEX(HaverPull!$A:$XZ,MATCH(Calculations!AC$9,HaverPull!$B:$B,0),MATCH(Calculations!$B11,HaverPull!$A$1:$AZ$1,0))</f>
        <v>19.2</v>
      </c>
      <c r="AD11">
        <f>INDEX(HaverPull!$A:$XZ,MATCH(Calculations!AD$9,HaverPull!$B:$B,0),MATCH(Calculations!$B11,HaverPull!$A$1:$AZ$1,0))</f>
        <v>20</v>
      </c>
      <c r="AE11">
        <f>INDEX(HaverPull!$A:$XZ,MATCH(Calculations!AE$9,HaverPull!$B:$B,0),MATCH(Calculations!$B11,HaverPull!$A$1:$AZ$1,0))</f>
        <v>20.9</v>
      </c>
      <c r="AF11">
        <f>INDEX(HaverPull!$A:$XZ,MATCH(Calculations!AF$9,HaverPull!$B:$B,0),MATCH(Calculations!$B11,HaverPull!$A$1:$AZ$1,0))</f>
        <v>21.7</v>
      </c>
      <c r="AG11">
        <f>INDEX(HaverPull!$A:$XZ,MATCH(Calculations!AG$9,HaverPull!$B:$B,0),MATCH(Calculations!$B11,HaverPull!$A$1:$AZ$1,0))</f>
        <v>22.5</v>
      </c>
      <c r="AH11">
        <f>INDEX(HaverPull!$A:$XZ,MATCH(Calculations!AH$9,HaverPull!$B:$B,0),MATCH(Calculations!$B11,HaverPull!$A$1:$AZ$1,0))</f>
        <v>23.3</v>
      </c>
      <c r="AI11">
        <f>INDEX(HaverPull!$A:$XZ,MATCH(Calculations!AI$9,HaverPull!$B:$B,0),MATCH(Calculations!$B11,HaverPull!$A$1:$AZ$1,0))</f>
        <v>24.2</v>
      </c>
      <c r="AJ11">
        <f>INDEX(HaverPull!$A:$XZ,MATCH(Calculations!AJ$9,HaverPull!$B:$B,0),MATCH(Calculations!$B11,HaverPull!$A$1:$AZ$1,0))</f>
        <v>25</v>
      </c>
      <c r="AK11">
        <f>INDEX(HaverPull!$A:$XZ,MATCH(Calculations!AK$9,HaverPull!$B:$B,0),MATCH(Calculations!$B11,HaverPull!$A$1:$AZ$1,0))</f>
        <v>26</v>
      </c>
      <c r="AL11">
        <f>INDEX(HaverPull!$A:$XZ,MATCH(Calculations!AL$9,HaverPull!$B:$B,0),MATCH(Calculations!$B11,HaverPull!$A$1:$AZ$1,0))</f>
        <v>27</v>
      </c>
      <c r="AM11">
        <f>INDEX(HaverPull!$A:$XZ,MATCH(Calculations!AM$9,HaverPull!$B:$B,0),MATCH(Calculations!$B11,HaverPull!$A$1:$AZ$1,0))</f>
        <v>28</v>
      </c>
      <c r="AN11">
        <f>INDEX(HaverPull!$A:$XZ,MATCH(Calculations!AN$9,HaverPull!$B:$B,0),MATCH(Calculations!$B11,HaverPull!$A$1:$AZ$1,0))</f>
        <v>29.2</v>
      </c>
      <c r="AO11">
        <f>INDEX(HaverPull!$A:$XZ,MATCH(Calculations!AO$9,HaverPull!$B:$B,0),MATCH(Calculations!$B11,HaverPull!$A$1:$AZ$1,0))</f>
        <v>30.5</v>
      </c>
      <c r="AP11">
        <f>INDEX(HaverPull!$A:$XZ,MATCH(Calculations!AP$9,HaverPull!$B:$B,0),MATCH(Calculations!$B11,HaverPull!$A$1:$AZ$1,0))</f>
        <v>32</v>
      </c>
      <c r="AQ11">
        <f>INDEX(HaverPull!$A:$XZ,MATCH(Calculations!AQ$9,HaverPull!$B:$B,0),MATCH(Calculations!$B11,HaverPull!$A$1:$AZ$1,0))</f>
        <v>33.6</v>
      </c>
      <c r="AR11">
        <f>INDEX(HaverPull!$A:$XZ,MATCH(Calculations!AR$9,HaverPull!$B:$B,0),MATCH(Calculations!$B11,HaverPull!$A$1:$AZ$1,0))</f>
        <v>35.299999999999997</v>
      </c>
      <c r="AS11">
        <f>INDEX(HaverPull!$A:$XZ,MATCH(Calculations!AS$9,HaverPull!$B:$B,0),MATCH(Calculations!$B11,HaverPull!$A$1:$AZ$1,0))</f>
        <v>37</v>
      </c>
      <c r="AT11">
        <f>INDEX(HaverPull!$A:$XZ,MATCH(Calculations!AT$9,HaverPull!$B:$B,0),MATCH(Calculations!$B11,HaverPull!$A$1:$AZ$1,0))</f>
        <v>38.799999999999997</v>
      </c>
      <c r="AU11">
        <f>INDEX(HaverPull!$A:$XZ,MATCH(Calculations!AU$9,HaverPull!$B:$B,0),MATCH(Calculations!$B11,HaverPull!$A$1:$AZ$1,0))</f>
        <v>40.700000000000003</v>
      </c>
      <c r="AV11">
        <f>INDEX(HaverPull!$A:$XZ,MATCH(Calculations!AV$9,HaverPull!$B:$B,0),MATCH(Calculations!$B11,HaverPull!$A$1:$AZ$1,0))</f>
        <v>42.6</v>
      </c>
      <c r="AW11">
        <f>INDEX(HaverPull!$A:$XZ,MATCH(Calculations!AW$9,HaverPull!$B:$B,0),MATCH(Calculations!$B11,HaverPull!$A$1:$AZ$1,0))</f>
        <v>44.4</v>
      </c>
      <c r="AX11">
        <f>INDEX(HaverPull!$A:$XZ,MATCH(Calculations!AX$9,HaverPull!$B:$B,0),MATCH(Calculations!$B11,HaverPull!$A$1:$AZ$1,0))</f>
        <v>46.3</v>
      </c>
      <c r="AY11">
        <f>INDEX(HaverPull!$A:$XZ,MATCH(Calculations!AY$9,HaverPull!$B:$B,0),MATCH(Calculations!$B11,HaverPull!$A$1:$AZ$1,0))</f>
        <v>48.2</v>
      </c>
      <c r="AZ11">
        <f>INDEX(HaverPull!$A:$XZ,MATCH(Calculations!AZ$9,HaverPull!$B:$B,0),MATCH(Calculations!$B11,HaverPull!$A$1:$AZ$1,0))</f>
        <v>50.1</v>
      </c>
      <c r="BA11">
        <f>INDEX(HaverPull!$A:$XZ,MATCH(Calculations!BA$9,HaverPull!$B:$B,0),MATCH(Calculations!$B11,HaverPull!$A$1:$AZ$1,0))</f>
        <v>51.8</v>
      </c>
      <c r="BB11">
        <f>INDEX(HaverPull!$A:$XZ,MATCH(Calculations!BB$9,HaverPull!$B:$B,0),MATCH(Calculations!$B11,HaverPull!$A$1:$AZ$1,0))</f>
        <v>53.6</v>
      </c>
      <c r="BC11">
        <f>INDEX(HaverPull!$A:$XZ,MATCH(Calculations!BC$9,HaverPull!$B:$B,0),MATCH(Calculations!$B11,HaverPull!$A$1:$AZ$1,0))</f>
        <v>55.2</v>
      </c>
      <c r="BD11">
        <f>INDEX(HaverPull!$A:$XZ,MATCH(Calculations!BD$9,HaverPull!$B:$B,0),MATCH(Calculations!$B11,HaverPull!$A$1:$AZ$1,0))</f>
        <v>56.9</v>
      </c>
      <c r="BE11">
        <f>INDEX(HaverPull!$A:$XZ,MATCH(Calculations!BE$9,HaverPull!$B:$B,0),MATCH(Calculations!$B11,HaverPull!$A$1:$AZ$1,0))</f>
        <v>58.7</v>
      </c>
      <c r="BF11">
        <f>INDEX(HaverPull!$A:$XZ,MATCH(Calculations!BF$9,HaverPull!$B:$B,0),MATCH(Calculations!$B11,HaverPull!$A$1:$AZ$1,0))</f>
        <v>60.4</v>
      </c>
      <c r="BG11">
        <f>INDEX(HaverPull!$A:$XZ,MATCH(Calculations!BG$9,HaverPull!$B:$B,0),MATCH(Calculations!$B11,HaverPull!$A$1:$AZ$1,0))</f>
        <v>62.5</v>
      </c>
      <c r="BH11">
        <f>INDEX(HaverPull!$A:$XZ,MATCH(Calculations!BH$9,HaverPull!$B:$B,0),MATCH(Calculations!$B11,HaverPull!$A$1:$AZ$1,0))</f>
        <v>64.099999999999994</v>
      </c>
      <c r="BI11">
        <f>INDEX(HaverPull!$A:$XZ,MATCH(Calculations!BI$9,HaverPull!$B:$B,0),MATCH(Calculations!$B11,HaverPull!$A$1:$AZ$1,0))</f>
        <v>65.599999999999994</v>
      </c>
      <c r="BJ11">
        <f>INDEX(HaverPull!$A:$XZ,MATCH(Calculations!BJ$9,HaverPull!$B:$B,0),MATCH(Calculations!$B11,HaverPull!$A$1:$AZ$1,0))</f>
        <v>66.900000000000006</v>
      </c>
      <c r="BK11">
        <f>INDEX(HaverPull!$A:$XZ,MATCH(Calculations!BK$9,HaverPull!$B:$B,0),MATCH(Calculations!$B11,HaverPull!$A$1:$AZ$1,0))</f>
        <v>67.900000000000006</v>
      </c>
      <c r="BL11">
        <f>INDEX(HaverPull!$A:$XZ,MATCH(Calculations!BL$9,HaverPull!$B:$B,0),MATCH(Calculations!$B11,HaverPull!$A$1:$AZ$1,0))</f>
        <v>69.099999999999994</v>
      </c>
      <c r="BM11">
        <f>INDEX(HaverPull!$A:$XZ,MATCH(Calculations!BM$9,HaverPull!$B:$B,0),MATCH(Calculations!$B11,HaverPull!$A$1:$AZ$1,0))</f>
        <v>70.3</v>
      </c>
      <c r="BN11">
        <f>INDEX(HaverPull!$A:$XZ,MATCH(Calculations!BN$9,HaverPull!$B:$B,0),MATCH(Calculations!$B11,HaverPull!$A$1:$AZ$1,0))</f>
        <v>71.599999999999994</v>
      </c>
      <c r="BO11">
        <f>INDEX(HaverPull!$A:$XZ,MATCH(Calculations!BO$9,HaverPull!$B:$B,0),MATCH(Calculations!$B11,HaverPull!$A$1:$AZ$1,0))</f>
        <v>73</v>
      </c>
      <c r="BP11">
        <f>INDEX(HaverPull!$A:$XZ,MATCH(Calculations!BP$9,HaverPull!$B:$B,0),MATCH(Calculations!$B11,HaverPull!$A$1:$AZ$1,0))</f>
        <v>74.5</v>
      </c>
      <c r="BQ11">
        <f>INDEX(HaverPull!$A:$XZ,MATCH(Calculations!BQ$9,HaverPull!$B:$B,0),MATCH(Calculations!$B11,HaverPull!$A$1:$AZ$1,0))</f>
        <v>76</v>
      </c>
      <c r="BR11">
        <f>INDEX(HaverPull!$A:$XZ,MATCH(Calculations!BR$9,HaverPull!$B:$B,0),MATCH(Calculations!$B11,HaverPull!$A$1:$AZ$1,0))</f>
        <v>77.599999999999994</v>
      </c>
      <c r="BS11">
        <f>INDEX(HaverPull!$A:$XZ,MATCH(Calculations!BS$9,HaverPull!$B:$B,0),MATCH(Calculations!$B11,HaverPull!$A$1:$AZ$1,0))</f>
        <v>79.599999999999994</v>
      </c>
      <c r="BT11">
        <f>INDEX(HaverPull!$A:$XZ,MATCH(Calculations!BT$9,HaverPull!$B:$B,0),MATCH(Calculations!$B11,HaverPull!$A$1:$AZ$1,0))</f>
        <v>81.099999999999994</v>
      </c>
      <c r="BU11">
        <f>INDEX(HaverPull!$A:$XZ,MATCH(Calculations!BU$9,HaverPull!$B:$B,0),MATCH(Calculations!$B11,HaverPull!$A$1:$AZ$1,0))</f>
        <v>82.3</v>
      </c>
      <c r="BV11">
        <f>INDEX(HaverPull!$A:$XZ,MATCH(Calculations!BV$9,HaverPull!$B:$B,0),MATCH(Calculations!$B11,HaverPull!$A$1:$AZ$1,0))</f>
        <v>83.3</v>
      </c>
      <c r="BW11">
        <f>INDEX(HaverPull!$A:$XZ,MATCH(Calculations!BW$9,HaverPull!$B:$B,0),MATCH(Calculations!$B11,HaverPull!$A$1:$AZ$1,0))</f>
        <v>83.4</v>
      </c>
      <c r="BX11">
        <f>INDEX(HaverPull!$A:$XZ,MATCH(Calculations!BX$9,HaverPull!$B:$B,0),MATCH(Calculations!$B11,HaverPull!$A$1:$AZ$1,0))</f>
        <v>85</v>
      </c>
      <c r="BY11">
        <f>INDEX(HaverPull!$A:$XZ,MATCH(Calculations!BY$9,HaverPull!$B:$B,0),MATCH(Calculations!$B11,HaverPull!$A$1:$AZ$1,0))</f>
        <v>87</v>
      </c>
      <c r="BZ11">
        <f>INDEX(HaverPull!$A:$XZ,MATCH(Calculations!BZ$9,HaverPull!$B:$B,0),MATCH(Calculations!$B11,HaverPull!$A$1:$AZ$1,0))</f>
        <v>89.7</v>
      </c>
      <c r="CA11">
        <f>INDEX(HaverPull!$A:$XZ,MATCH(Calculations!CA$9,HaverPull!$B:$B,0),MATCH(Calculations!$B11,HaverPull!$A$1:$AZ$1,0))</f>
        <v>93.8</v>
      </c>
      <c r="CB11">
        <f>INDEX(HaverPull!$A:$XZ,MATCH(Calculations!CB$9,HaverPull!$B:$B,0),MATCH(Calculations!$B11,HaverPull!$A$1:$AZ$1,0))</f>
        <v>96.9</v>
      </c>
      <c r="CC11">
        <f>INDEX(HaverPull!$A:$XZ,MATCH(Calculations!CC$9,HaverPull!$B:$B,0),MATCH(Calculations!$B11,HaverPull!$A$1:$AZ$1,0))</f>
        <v>99.7</v>
      </c>
      <c r="CD11">
        <f>INDEX(HaverPull!$A:$XZ,MATCH(Calculations!CD$9,HaverPull!$B:$B,0),MATCH(Calculations!$B11,HaverPull!$A$1:$AZ$1,0))</f>
        <v>102.3</v>
      </c>
      <c r="CE11">
        <f>INDEX(HaverPull!$A:$XZ,MATCH(Calculations!CE$9,HaverPull!$B:$B,0),MATCH(Calculations!$B11,HaverPull!$A$1:$AZ$1,0))</f>
        <v>104.3</v>
      </c>
      <c r="CF11">
        <f>INDEX(HaverPull!$A:$XZ,MATCH(Calculations!CF$9,HaverPull!$B:$B,0),MATCH(Calculations!$B11,HaverPull!$A$1:$AZ$1,0))</f>
        <v>106.5</v>
      </c>
      <c r="CG11">
        <f>INDEX(HaverPull!$A:$XZ,MATCH(Calculations!CG$9,HaverPull!$B:$B,0),MATCH(Calculations!$B11,HaverPull!$A$1:$AZ$1,0))</f>
        <v>108.7</v>
      </c>
      <c r="CH11">
        <f>INDEX(HaverPull!$A:$XZ,MATCH(Calculations!CH$9,HaverPull!$B:$B,0),MATCH(Calculations!$B11,HaverPull!$A$1:$AZ$1,0))</f>
        <v>111</v>
      </c>
      <c r="CI11">
        <f>INDEX(HaverPull!$A:$XZ,MATCH(Calculations!CI$9,HaverPull!$B:$B,0),MATCH(Calculations!$B11,HaverPull!$A$1:$AZ$1,0))</f>
        <v>112.9</v>
      </c>
      <c r="CJ11">
        <f>INDEX(HaverPull!$A:$XZ,MATCH(Calculations!CJ$9,HaverPull!$B:$B,0),MATCH(Calculations!$B11,HaverPull!$A$1:$AZ$1,0))</f>
        <v>115.7</v>
      </c>
      <c r="CK11">
        <f>INDEX(HaverPull!$A:$XZ,MATCH(Calculations!CK$9,HaverPull!$B:$B,0),MATCH(Calculations!$B11,HaverPull!$A$1:$AZ$1,0))</f>
        <v>118.9</v>
      </c>
      <c r="CL11">
        <f>INDEX(HaverPull!$A:$XZ,MATCH(Calculations!CL$9,HaverPull!$B:$B,0),MATCH(Calculations!$B11,HaverPull!$A$1:$AZ$1,0))</f>
        <v>122.5</v>
      </c>
      <c r="CM11">
        <f>INDEX(HaverPull!$A:$XZ,MATCH(Calculations!CM$9,HaverPull!$B:$B,0),MATCH(Calculations!$B11,HaverPull!$A$1:$AZ$1,0))</f>
        <v>127.2</v>
      </c>
      <c r="CN11">
        <f>INDEX(HaverPull!$A:$XZ,MATCH(Calculations!CN$9,HaverPull!$B:$B,0),MATCH(Calculations!$B11,HaverPull!$A$1:$AZ$1,0))</f>
        <v>131</v>
      </c>
      <c r="CO11">
        <f>INDEX(HaverPull!$A:$XZ,MATCH(Calculations!CO$9,HaverPull!$B:$B,0),MATCH(Calculations!$B11,HaverPull!$A$1:$AZ$1,0))</f>
        <v>134.5</v>
      </c>
      <c r="CP11">
        <f>INDEX(HaverPull!$A:$XZ,MATCH(Calculations!CP$9,HaverPull!$B:$B,0),MATCH(Calculations!$B11,HaverPull!$A$1:$AZ$1,0))</f>
        <v>137.69999999999999</v>
      </c>
      <c r="CQ11">
        <f>INDEX(HaverPull!$A:$XZ,MATCH(Calculations!CQ$9,HaverPull!$B:$B,0),MATCH(Calculations!$B11,HaverPull!$A$1:$AZ$1,0))</f>
        <v>143.4</v>
      </c>
      <c r="CR11">
        <f>INDEX(HaverPull!$A:$XZ,MATCH(Calculations!CR$9,HaverPull!$B:$B,0),MATCH(Calculations!$B11,HaverPull!$A$1:$AZ$1,0))</f>
        <v>144.69999999999999</v>
      </c>
      <c r="CS11">
        <f>INDEX(HaverPull!$A:$XZ,MATCH(Calculations!CS$9,HaverPull!$B:$B,0),MATCH(Calculations!$B11,HaverPull!$A$1:$AZ$1,0))</f>
        <v>147.5</v>
      </c>
      <c r="CT11">
        <f>INDEX(HaverPull!$A:$XZ,MATCH(Calculations!CT$9,HaverPull!$B:$B,0),MATCH(Calculations!$B11,HaverPull!$A$1:$AZ$1,0))</f>
        <v>151.6</v>
      </c>
      <c r="CU11">
        <f>INDEX(HaverPull!$A:$XZ,MATCH(Calculations!CU$9,HaverPull!$B:$B,0),MATCH(Calculations!$B11,HaverPull!$A$1:$AZ$1,0))</f>
        <v>156.9</v>
      </c>
      <c r="CV11">
        <f>INDEX(HaverPull!$A:$XZ,MATCH(Calculations!CV$9,HaverPull!$B:$B,0),MATCH(Calculations!$B11,HaverPull!$A$1:$AZ$1,0))</f>
        <v>162.19999999999999</v>
      </c>
      <c r="CW11">
        <f>INDEX(HaverPull!$A:$XZ,MATCH(Calculations!CW$9,HaverPull!$B:$B,0),MATCH(Calculations!$B11,HaverPull!$A$1:$AZ$1,0))</f>
        <v>167.1</v>
      </c>
      <c r="CX11">
        <f>INDEX(HaverPull!$A:$XZ,MATCH(Calculations!CX$9,HaverPull!$B:$B,0),MATCH(Calculations!$B11,HaverPull!$A$1:$AZ$1,0))</f>
        <v>171.6</v>
      </c>
      <c r="CY11">
        <f>INDEX(HaverPull!$A:$XZ,MATCH(Calculations!CY$9,HaverPull!$B:$B,0),MATCH(Calculations!$B11,HaverPull!$A$1:$AZ$1,0))</f>
        <v>175.7</v>
      </c>
      <c r="CZ11">
        <f>INDEX(HaverPull!$A:$XZ,MATCH(Calculations!CZ$9,HaverPull!$B:$B,0),MATCH(Calculations!$B11,HaverPull!$A$1:$AZ$1,0))</f>
        <v>179.6</v>
      </c>
      <c r="DA11">
        <f>INDEX(HaverPull!$A:$XZ,MATCH(Calculations!DA$9,HaverPull!$B:$B,0),MATCH(Calculations!$B11,HaverPull!$A$1:$AZ$1,0))</f>
        <v>183.2</v>
      </c>
      <c r="DB11">
        <f>INDEX(HaverPull!$A:$XZ,MATCH(Calculations!DB$9,HaverPull!$B:$B,0),MATCH(Calculations!$B11,HaverPull!$A$1:$AZ$1,0))</f>
        <v>186.5</v>
      </c>
      <c r="DC11">
        <f>INDEX(HaverPull!$A:$XZ,MATCH(Calculations!DC$9,HaverPull!$B:$B,0),MATCH(Calculations!$B11,HaverPull!$A$1:$AZ$1,0))</f>
        <v>189.6</v>
      </c>
      <c r="DD11">
        <f>INDEX(HaverPull!$A:$XZ,MATCH(Calculations!DD$9,HaverPull!$B:$B,0),MATCH(Calculations!$B11,HaverPull!$A$1:$AZ$1,0))</f>
        <v>192.9</v>
      </c>
      <c r="DE11">
        <f>INDEX(HaverPull!$A:$XZ,MATCH(Calculations!DE$9,HaverPull!$B:$B,0),MATCH(Calculations!$B11,HaverPull!$A$1:$AZ$1,0))</f>
        <v>196.5</v>
      </c>
      <c r="DF11">
        <f>INDEX(HaverPull!$A:$XZ,MATCH(Calculations!DF$9,HaverPull!$B:$B,0),MATCH(Calculations!$B11,HaverPull!$A$1:$AZ$1,0))</f>
        <v>200.4</v>
      </c>
      <c r="DG11">
        <f>INDEX(HaverPull!$A:$XZ,MATCH(Calculations!DG$9,HaverPull!$B:$B,0),MATCH(Calculations!$B11,HaverPull!$A$1:$AZ$1,0))</f>
        <v>204.4</v>
      </c>
      <c r="DH11">
        <f>INDEX(HaverPull!$A:$XZ,MATCH(Calculations!DH$9,HaverPull!$B:$B,0),MATCH(Calculations!$B11,HaverPull!$A$1:$AZ$1,0))</f>
        <v>207.1</v>
      </c>
      <c r="DI11">
        <f>INDEX(HaverPull!$A:$XZ,MATCH(Calculations!DI$9,HaverPull!$B:$B,0),MATCH(Calculations!$B11,HaverPull!$A$1:$AZ$1,0))</f>
        <v>208.3</v>
      </c>
      <c r="DJ11">
        <f>INDEX(HaverPull!$A:$XZ,MATCH(Calculations!DJ$9,HaverPull!$B:$B,0),MATCH(Calculations!$B11,HaverPull!$A$1:$AZ$1,0))</f>
        <v>207.9</v>
      </c>
      <c r="DK11">
        <f>INDEX(HaverPull!$A:$XZ,MATCH(Calculations!DK$9,HaverPull!$B:$B,0),MATCH(Calculations!$B11,HaverPull!$A$1:$AZ$1,0))</f>
        <v>206.4</v>
      </c>
      <c r="DL11">
        <f>INDEX(HaverPull!$A:$XZ,MATCH(Calculations!DL$9,HaverPull!$B:$B,0),MATCH(Calculations!$B11,HaverPull!$A$1:$AZ$1,0))</f>
        <v>205.3</v>
      </c>
      <c r="DM11">
        <f>INDEX(HaverPull!$A:$XZ,MATCH(Calculations!DM$9,HaverPull!$B:$B,0),MATCH(Calculations!$B11,HaverPull!$A$1:$AZ$1,0))</f>
        <v>205</v>
      </c>
      <c r="DN11">
        <f>INDEX(HaverPull!$A:$XZ,MATCH(Calculations!DN$9,HaverPull!$B:$B,0),MATCH(Calculations!$B11,HaverPull!$A$1:$AZ$1,0))</f>
        <v>205.5</v>
      </c>
      <c r="DO11">
        <f>INDEX(HaverPull!$A:$XZ,MATCH(Calculations!DO$9,HaverPull!$B:$B,0),MATCH(Calculations!$B11,HaverPull!$A$1:$AZ$1,0))</f>
        <v>206.6</v>
      </c>
      <c r="DP11">
        <f>INDEX(HaverPull!$A:$XZ,MATCH(Calculations!DP$9,HaverPull!$B:$B,0),MATCH(Calculations!$B11,HaverPull!$A$1:$AZ$1,0))</f>
        <v>207.9</v>
      </c>
      <c r="DQ11">
        <f>INDEX(HaverPull!$A:$XZ,MATCH(Calculations!DQ$9,HaverPull!$B:$B,0),MATCH(Calculations!$B11,HaverPull!$A$1:$AZ$1,0))</f>
        <v>209.4</v>
      </c>
      <c r="DR11">
        <f>INDEX(HaverPull!$A:$XZ,MATCH(Calculations!DR$9,HaverPull!$B:$B,0),MATCH(Calculations!$B11,HaverPull!$A$1:$AZ$1,0))</f>
        <v>211</v>
      </c>
      <c r="DS11">
        <f>INDEX(HaverPull!$A:$XZ,MATCH(Calculations!DS$9,HaverPull!$B:$B,0),MATCH(Calculations!$B11,HaverPull!$A$1:$AZ$1,0))</f>
        <v>213</v>
      </c>
      <c r="DT11">
        <f>INDEX(HaverPull!$A:$XZ,MATCH(Calculations!DT$9,HaverPull!$B:$B,0),MATCH(Calculations!$B11,HaverPull!$A$1:$AZ$1,0))</f>
        <v>216.1</v>
      </c>
      <c r="DU11">
        <f>INDEX(HaverPull!$A:$XZ,MATCH(Calculations!DU$9,HaverPull!$B:$B,0),MATCH(Calculations!$B11,HaverPull!$A$1:$AZ$1,0))</f>
        <v>220.7</v>
      </c>
      <c r="DV11">
        <f>INDEX(HaverPull!$A:$XZ,MATCH(Calculations!DV$9,HaverPull!$B:$B,0),MATCH(Calculations!$B11,HaverPull!$A$1:$AZ$1,0))</f>
        <v>226.7</v>
      </c>
      <c r="DW11">
        <f>INDEX(HaverPull!$A:$XZ,MATCH(Calculations!DW$9,HaverPull!$B:$B,0),MATCH(Calculations!$B11,HaverPull!$A$1:$AZ$1,0))</f>
        <v>233.8</v>
      </c>
      <c r="DX11">
        <f>INDEX(HaverPull!$A:$XZ,MATCH(Calculations!DX$9,HaverPull!$B:$B,0),MATCH(Calculations!$B11,HaverPull!$A$1:$AZ$1,0))</f>
        <v>240.4</v>
      </c>
      <c r="DY11">
        <f>INDEX(HaverPull!$A:$XZ,MATCH(Calculations!DY$9,HaverPull!$B:$B,0),MATCH(Calculations!$B11,HaverPull!$A$1:$AZ$1,0))</f>
        <v>245.8</v>
      </c>
      <c r="DZ11">
        <f>INDEX(HaverPull!$A:$XZ,MATCH(Calculations!DZ$9,HaverPull!$B:$B,0),MATCH(Calculations!$B11,HaverPull!$A$1:$AZ$1,0))</f>
        <v>250.3</v>
      </c>
      <c r="EA11">
        <f>INDEX(HaverPull!$A:$XZ,MATCH(Calculations!EA$9,HaverPull!$B:$B,0),MATCH(Calculations!$B11,HaverPull!$A$1:$AZ$1,0))</f>
        <v>254.1</v>
      </c>
      <c r="EB11">
        <f>INDEX(HaverPull!$A:$XZ,MATCH(Calculations!EB$9,HaverPull!$B:$B,0),MATCH(Calculations!$B11,HaverPull!$A$1:$AZ$1,0))</f>
        <v>257.89999999999998</v>
      </c>
      <c r="EC11">
        <f>INDEX(HaverPull!$A:$XZ,MATCH(Calculations!EC$9,HaverPull!$B:$B,0),MATCH(Calculations!$B11,HaverPull!$A$1:$AZ$1,0))</f>
        <v>261.60000000000002</v>
      </c>
      <c r="ED11">
        <f>INDEX(HaverPull!$A:$XZ,MATCH(Calculations!ED$9,HaverPull!$B:$B,0),MATCH(Calculations!$B11,HaverPull!$A$1:$AZ$1,0))</f>
        <v>265.2</v>
      </c>
      <c r="EE11">
        <f>INDEX(HaverPull!$A:$XZ,MATCH(Calculations!EE$9,HaverPull!$B:$B,0),MATCH(Calculations!$B11,HaverPull!$A$1:$AZ$1,0))</f>
        <v>268.89999999999998</v>
      </c>
      <c r="EF11">
        <f>INDEX(HaverPull!$A:$XZ,MATCH(Calculations!EF$9,HaverPull!$B:$B,0),MATCH(Calculations!$B11,HaverPull!$A$1:$AZ$1,0))</f>
        <v>273.39999999999998</v>
      </c>
      <c r="EG11">
        <f>INDEX(HaverPull!$A:$XZ,MATCH(Calculations!EG$9,HaverPull!$B:$B,0),MATCH(Calculations!$B11,HaverPull!$A$1:$AZ$1,0))</f>
        <v>279</v>
      </c>
      <c r="EH11">
        <f>INDEX(HaverPull!$A:$XZ,MATCH(Calculations!EH$9,HaverPull!$B:$B,0),MATCH(Calculations!$B11,HaverPull!$A$1:$AZ$1,0))</f>
        <v>285.5</v>
      </c>
      <c r="EI11">
        <f>INDEX(HaverPull!$A:$XZ,MATCH(Calculations!EI$9,HaverPull!$B:$B,0),MATCH(Calculations!$B11,HaverPull!$A$1:$AZ$1,0))</f>
        <v>293</v>
      </c>
      <c r="EJ11">
        <f>INDEX(HaverPull!$A:$XZ,MATCH(Calculations!EJ$9,HaverPull!$B:$B,0),MATCH(Calculations!$B11,HaverPull!$A$1:$AZ$1,0))</f>
        <v>300.39999999999998</v>
      </c>
      <c r="EK11">
        <f>INDEX(HaverPull!$A:$XZ,MATCH(Calculations!EK$9,HaverPull!$B:$B,0),MATCH(Calculations!$B11,HaverPull!$A$1:$AZ$1,0))</f>
        <v>308.60000000000002</v>
      </c>
      <c r="EL11">
        <f>INDEX(HaverPull!$A:$XZ,MATCH(Calculations!EL$9,HaverPull!$B:$B,0),MATCH(Calculations!$B11,HaverPull!$A$1:$AZ$1,0))</f>
        <v>315.39999999999998</v>
      </c>
      <c r="EM11">
        <f>INDEX(HaverPull!$A:$XZ,MATCH(Calculations!EM$9,HaverPull!$B:$B,0),MATCH(Calculations!$B11,HaverPull!$A$1:$AZ$1,0))</f>
        <v>323.2</v>
      </c>
      <c r="EN11">
        <f>INDEX(HaverPull!$A:$XZ,MATCH(Calculations!EN$9,HaverPull!$B:$B,0),MATCH(Calculations!$B11,HaverPull!$A$1:$AZ$1,0))</f>
        <v>329.2</v>
      </c>
      <c r="EO11">
        <f>INDEX(HaverPull!$A:$XZ,MATCH(Calculations!EO$9,HaverPull!$B:$B,0),MATCH(Calculations!$B11,HaverPull!$A$1:$AZ$1,0))</f>
        <v>335.1</v>
      </c>
      <c r="EP11">
        <f>INDEX(HaverPull!$A:$XZ,MATCH(Calculations!EP$9,HaverPull!$B:$B,0),MATCH(Calculations!$B11,HaverPull!$A$1:$AZ$1,0))</f>
        <v>341</v>
      </c>
      <c r="EQ11">
        <f>INDEX(HaverPull!$A:$XZ,MATCH(Calculations!EQ$9,HaverPull!$B:$B,0),MATCH(Calculations!$B11,HaverPull!$A$1:$AZ$1,0))</f>
        <v>389.6</v>
      </c>
      <c r="ER11">
        <f>INDEX(HaverPull!$A:$XZ,MATCH(Calculations!ER$9,HaverPull!$B:$B,0),MATCH(Calculations!$B11,HaverPull!$A$1:$AZ$1,0))</f>
        <v>395.6</v>
      </c>
      <c r="ES11">
        <f>INDEX(HaverPull!$A:$XZ,MATCH(Calculations!ES$9,HaverPull!$B:$B,0),MATCH(Calculations!$B11,HaverPull!$A$1:$AZ$1,0))</f>
        <v>402.1</v>
      </c>
      <c r="ET11">
        <f>INDEX(HaverPull!$A:$XZ,MATCH(Calculations!ET$9,HaverPull!$B:$B,0),MATCH(Calculations!$B11,HaverPull!$A$1:$AZ$1,0))</f>
        <v>409.1</v>
      </c>
      <c r="EU11">
        <f>INDEX(HaverPull!$A:$XZ,MATCH(Calculations!EU$9,HaverPull!$B:$B,0),MATCH(Calculations!$B11,HaverPull!$A$1:$AZ$1,0))</f>
        <v>416.4</v>
      </c>
      <c r="EV11">
        <f>INDEX(HaverPull!$A:$XZ,MATCH(Calculations!EV$9,HaverPull!$B:$B,0),MATCH(Calculations!$B11,HaverPull!$A$1:$AZ$1,0))</f>
        <v>424.1</v>
      </c>
      <c r="EW11">
        <f>INDEX(HaverPull!$A:$XZ,MATCH(Calculations!EW$9,HaverPull!$B:$B,0),MATCH(Calculations!$B11,HaverPull!$A$1:$AZ$1,0))</f>
        <v>432</v>
      </c>
      <c r="EX11">
        <f>INDEX(HaverPull!$A:$XZ,MATCH(Calculations!EX$9,HaverPull!$B:$B,0),MATCH(Calculations!$B11,HaverPull!$A$1:$AZ$1,0))</f>
        <v>440.3</v>
      </c>
      <c r="EY11">
        <f>INDEX(HaverPull!$A:$XZ,MATCH(Calculations!EY$9,HaverPull!$B:$B,0),MATCH(Calculations!$B11,HaverPull!$A$1:$AZ$1,0))</f>
        <v>448.8</v>
      </c>
      <c r="EZ11">
        <f>INDEX(HaverPull!$A:$XZ,MATCH(Calculations!EZ$9,HaverPull!$B:$B,0),MATCH(Calculations!$B11,HaverPull!$A$1:$AZ$1,0))</f>
        <v>457.3</v>
      </c>
      <c r="FA11">
        <f>INDEX(HaverPull!$A:$XZ,MATCH(Calculations!FA$9,HaverPull!$B:$B,0),MATCH(Calculations!$B11,HaverPull!$A$1:$AZ$1,0))</f>
        <v>465.9</v>
      </c>
      <c r="FB11">
        <f>INDEX(HaverPull!$A:$XZ,MATCH(Calculations!FB$9,HaverPull!$B:$B,0),MATCH(Calculations!$B11,HaverPull!$A$1:$AZ$1,0))</f>
        <v>474.5</v>
      </c>
      <c r="FC11">
        <f>INDEX(HaverPull!$A:$XZ,MATCH(Calculations!FC$9,HaverPull!$B:$B,0),MATCH(Calculations!$B11,HaverPull!$A$1:$AZ$1,0))</f>
        <v>482.9</v>
      </c>
      <c r="FD11">
        <f>INDEX(HaverPull!$A:$XZ,MATCH(Calculations!FD$9,HaverPull!$B:$B,0),MATCH(Calculations!$B11,HaverPull!$A$1:$AZ$1,0))</f>
        <v>490.4</v>
      </c>
      <c r="FE11">
        <f>INDEX(HaverPull!$A:$XZ,MATCH(Calculations!FE$9,HaverPull!$B:$B,0),MATCH(Calculations!$B11,HaverPull!$A$1:$AZ$1,0))</f>
        <v>496.7</v>
      </c>
      <c r="FF11">
        <f>INDEX(HaverPull!$A:$XZ,MATCH(Calculations!FF$9,HaverPull!$B:$B,0),MATCH(Calculations!$B11,HaverPull!$A$1:$AZ$1,0))</f>
        <v>501.8</v>
      </c>
      <c r="FG11">
        <f>INDEX(HaverPull!$A:$XZ,MATCH(Calculations!FG$9,HaverPull!$B:$B,0),MATCH(Calculations!$B11,HaverPull!$A$1:$AZ$1,0))</f>
        <v>506</v>
      </c>
      <c r="FH11">
        <f>INDEX(HaverPull!$A:$XZ,MATCH(Calculations!FH$9,HaverPull!$B:$B,0),MATCH(Calculations!$B11,HaverPull!$A$1:$AZ$1,0))</f>
        <v>510.5</v>
      </c>
      <c r="FI11">
        <f>INDEX(HaverPull!$A:$XZ,MATCH(Calculations!FI$9,HaverPull!$B:$B,0),MATCH(Calculations!$B11,HaverPull!$A$1:$AZ$1,0))</f>
        <v>515.70000000000005</v>
      </c>
      <c r="FJ11">
        <f>INDEX(HaverPull!$A:$XZ,MATCH(Calculations!FJ$9,HaverPull!$B:$B,0),MATCH(Calculations!$B11,HaverPull!$A$1:$AZ$1,0))</f>
        <v>521.4</v>
      </c>
      <c r="FK11">
        <f>INDEX(HaverPull!$A:$XZ,MATCH(Calculations!FK$9,HaverPull!$B:$B,0),MATCH(Calculations!$B11,HaverPull!$A$1:$AZ$1,0))</f>
        <v>527.6</v>
      </c>
      <c r="FL11">
        <f>INDEX(HaverPull!$A:$XZ,MATCH(Calculations!FL$9,HaverPull!$B:$B,0),MATCH(Calculations!$B11,HaverPull!$A$1:$AZ$1,0))</f>
        <v>533.4</v>
      </c>
      <c r="FM11">
        <f>INDEX(HaverPull!$A:$XZ,MATCH(Calculations!FM$9,HaverPull!$B:$B,0),MATCH(Calculations!$B11,HaverPull!$A$1:$AZ$1,0))</f>
        <v>538.5</v>
      </c>
      <c r="FN11">
        <f>INDEX(HaverPull!$A:$XZ,MATCH(Calculations!FN$9,HaverPull!$B:$B,0),MATCH(Calculations!$B11,HaverPull!$A$1:$AZ$1,0))</f>
        <v>542.9</v>
      </c>
      <c r="FO11">
        <f>INDEX(HaverPull!$A:$XZ,MATCH(Calculations!FO$9,HaverPull!$B:$B,0),MATCH(Calculations!$B11,HaverPull!$A$1:$AZ$1,0))</f>
        <v>547</v>
      </c>
      <c r="FP11">
        <f>INDEX(HaverPull!$A:$XZ,MATCH(Calculations!FP$9,HaverPull!$B:$B,0),MATCH(Calculations!$B11,HaverPull!$A$1:$AZ$1,0))</f>
        <v>551.6</v>
      </c>
      <c r="FQ11">
        <f>INDEX(HaverPull!$A:$XZ,MATCH(Calculations!FQ$9,HaverPull!$B:$B,0),MATCH(Calculations!$B11,HaverPull!$A$1:$AZ$1,0))</f>
        <v>557.1</v>
      </c>
      <c r="FR11">
        <f>INDEX(HaverPull!$A:$XZ,MATCH(Calculations!FR$9,HaverPull!$B:$B,0),MATCH(Calculations!$B11,HaverPull!$A$1:$AZ$1,0))</f>
        <v>563.4</v>
      </c>
      <c r="FS11">
        <f>INDEX(HaverPull!$A:$XZ,MATCH(Calculations!FS$9,HaverPull!$B:$B,0),MATCH(Calculations!$B11,HaverPull!$A$1:$AZ$1,0))</f>
        <v>570.29999999999995</v>
      </c>
      <c r="FT11">
        <f>INDEX(HaverPull!$A:$XZ,MATCH(Calculations!FT$9,HaverPull!$B:$B,0),MATCH(Calculations!$B11,HaverPull!$A$1:$AZ$1,0))</f>
        <v>567.1</v>
      </c>
      <c r="FU11">
        <f>INDEX(HaverPull!$A:$XZ,MATCH(Calculations!FU$9,HaverPull!$B:$B,0),MATCH(Calculations!$B11,HaverPull!$A$1:$AZ$1,0))</f>
        <v>573.70000000000005</v>
      </c>
      <c r="FV11">
        <f>INDEX(HaverPull!$A:$XZ,MATCH(Calculations!FV$9,HaverPull!$B:$B,0),MATCH(Calculations!$B11,HaverPull!$A$1:$AZ$1,0))</f>
        <v>580.20000000000005</v>
      </c>
      <c r="FW11">
        <f>INDEX(HaverPull!$A:$XZ,MATCH(Calculations!FW$9,HaverPull!$B:$B,0),MATCH(Calculations!$B11,HaverPull!$A$1:$AZ$1,0))</f>
        <v>586.70000000000005</v>
      </c>
      <c r="FX11">
        <f>INDEX(HaverPull!$A:$XZ,MATCH(Calculations!FX$9,HaverPull!$B:$B,0),MATCH(Calculations!$B11,HaverPull!$A$1:$AZ$1,0))</f>
        <v>594</v>
      </c>
      <c r="FY11">
        <f>INDEX(HaverPull!$A:$XZ,MATCH(Calculations!FY$9,HaverPull!$B:$B,0),MATCH(Calculations!$B11,HaverPull!$A$1:$AZ$1,0))</f>
        <v>602.29999999999995</v>
      </c>
      <c r="FZ11">
        <f>INDEX(HaverPull!$A:$XZ,MATCH(Calculations!FZ$9,HaverPull!$B:$B,0),MATCH(Calculations!$B11,HaverPull!$A$1:$AZ$1,0))</f>
        <v>611.5</v>
      </c>
      <c r="GA11">
        <f>INDEX(HaverPull!$A:$XZ,MATCH(Calculations!GA$9,HaverPull!$B:$B,0),MATCH(Calculations!$B11,HaverPull!$A$1:$AZ$1,0))</f>
        <v>621.5</v>
      </c>
      <c r="GB11">
        <f>INDEX(HaverPull!$A:$XZ,MATCH(Calculations!GB$9,HaverPull!$B:$B,0),MATCH(Calculations!$B11,HaverPull!$A$1:$AZ$1,0))</f>
        <v>630.6</v>
      </c>
      <c r="GC11">
        <f>INDEX(HaverPull!$A:$XZ,MATCH(Calculations!GC$9,HaverPull!$B:$B,0),MATCH(Calculations!$B11,HaverPull!$A$1:$AZ$1,0))</f>
        <v>638.5</v>
      </c>
      <c r="GD11" s="79">
        <f>INDEX(HaverPull!$A:$XZ,MATCH(Calculations!GD$9,HaverPull!$B:$B,0),MATCH(Calculations!$B11,HaverPull!$A$1:$AZ$1,0))</f>
        <v>645.29999999999995</v>
      </c>
      <c r="GE11">
        <f>INDEX(HaverPull!$A:$XZ,MATCH(Calculations!GE$9,HaverPull!$B:$B,0),MATCH(Calculations!$B11,HaverPull!$A$1:$AZ$1,0))</f>
        <v>651.29999999999995</v>
      </c>
      <c r="GF11">
        <f>INDEX(HaverPull!$A:$XZ,MATCH(Calculations!GF$9,HaverPull!$B:$B,0),MATCH(Calculations!$B11,HaverPull!$A$1:$AZ$1,0))</f>
        <v>657.9</v>
      </c>
      <c r="GG11">
        <f>INDEX(HaverPull!$A:$XZ,MATCH(Calculations!GG$9,HaverPull!$B:$B,0),MATCH(Calculations!$B11,HaverPull!$A$1:$AZ$1,0))</f>
        <v>665.5</v>
      </c>
      <c r="GH11" s="71">
        <f>INDEX(HaverPull!$A:$XZ,MATCH(Calculations!GH$9,HaverPull!$B:$B,0),MATCH(Calculations!$B11,HaverPull!$A$1:$AZ$1,0))</f>
        <v>673.9</v>
      </c>
      <c r="GI11">
        <f>INDEX(HaverPull!$A:$XZ,MATCH(Calculations!GI$9,HaverPull!$B:$B,0),MATCH(Calculations!$B11,HaverPull!$A$1:$AZ$1,0))</f>
        <v>683.1</v>
      </c>
      <c r="GJ11">
        <f>INDEX(HaverPull!$A:$XZ,MATCH(Calculations!GJ$9,HaverPull!$B:$B,0),MATCH(Calculations!$B11,HaverPull!$A$1:$AZ$1,0))</f>
        <v>691.7</v>
      </c>
      <c r="GK11">
        <f>INDEX(HaverPull!$A:$XZ,MATCH(Calculations!GK$9,HaverPull!$B:$B,0),MATCH(Calculations!$B11,HaverPull!$A$1:$AZ$1,0))</f>
        <v>699.6</v>
      </c>
      <c r="GL11" s="15">
        <f>INDEX(HaverPull!$A:$XZ,MATCH(Calculations!GL$9,HaverPull!$B:$B,0),MATCH(Calculations!$B11,HaverPull!$A$1:$AZ$1,0))</f>
        <v>706.6</v>
      </c>
      <c r="GM11">
        <f>INDEX(HaverPull!$A:$XZ,MATCH(Calculations!GM$9,HaverPull!$B:$B,0),MATCH(Calculations!$B11,HaverPull!$A$1:$AZ$1,0))</f>
        <v>713.7</v>
      </c>
      <c r="GN11">
        <f>INDEX(HaverPull!$A:$XZ,MATCH(Calculations!GN$9,HaverPull!$B:$B,0),MATCH(Calculations!$B11,HaverPull!$A$1:$AZ$1,0))</f>
        <v>724.5</v>
      </c>
      <c r="GO11" s="87">
        <f>INDEX(HaverPull!$A:$XZ,MATCH(Calculations!GO$9,HaverPull!$B:$B,0),MATCH(Calculations!$B11,HaverPull!$A$1:$AZ$1,0))</f>
        <v>739.9</v>
      </c>
      <c r="GP11" s="6">
        <f>INDEX(HaverPull!$A:$XZ,MATCH(HaverPull!B$202,HaverPull!$B:$B,0),MATCH(Calculations!$B11,HaverPull!$A$1:$AZ$1,0))</f>
        <v>759.5</v>
      </c>
      <c r="GQ11" t="e">
        <f>INDEX(HaverPull!$A:$XZ,MATCH(Calculations!GQ$9,HaverPull!$B:$B,0),MATCH(Calculations!$B11,HaverPull!$A$1:$AZ$1,0))</f>
        <v>#N/A</v>
      </c>
      <c r="GR11" t="e">
        <f>INDEX(HaverPull!$A:$XZ,MATCH(Calculations!GR$9,HaverPull!$B:$B,0),MATCH(Calculations!$B11,HaverPull!$A$1:$AZ$1,0))</f>
        <v>#N/A</v>
      </c>
      <c r="GS11" t="e">
        <f>INDEX(HaverPull!$A:$XZ,MATCH(Calculations!GS$9,HaverPull!$B:$B,0),MATCH(Calculations!$B11,HaverPull!$A$1:$AZ$1,0))</f>
        <v>#N/A</v>
      </c>
      <c r="GT11" t="e">
        <f>INDEX(HaverPull!$A:$XZ,MATCH(Calculations!GT$9,HaverPull!$B:$B,0),MATCH(Calculations!$B11,HaverPull!$A$1:$AZ$1,0))</f>
        <v>#N/A</v>
      </c>
      <c r="GU11" t="e">
        <f>INDEX(HaverPull!$A:$XZ,MATCH(Calculations!GU$9,HaverPull!$B:$B,0),MATCH(Calculations!$B11,HaverPull!$A$1:$AZ$1,0))</f>
        <v>#N/A</v>
      </c>
      <c r="GV11" t="e">
        <f>INDEX(HaverPull!$A:$XZ,MATCH(Calculations!GV$9,HaverPull!$B:$B,0),MATCH(Calculations!$B11,HaverPull!$A$1:$AZ$1,0))</f>
        <v>#N/A</v>
      </c>
    </row>
    <row r="12" spans="1:206" x14ac:dyDescent="0.25">
      <c r="A12" s="7" t="s">
        <v>79</v>
      </c>
      <c r="B12" t="s">
        <v>14</v>
      </c>
      <c r="C12">
        <f>INDEX(HaverPull!$A:$XZ,MATCH(Calculations!C$9,HaverPull!$B:$B,0),MATCH(Calculations!$B12,HaverPull!$A$1:$AZ$1,0))</f>
        <v>5</v>
      </c>
      <c r="D12">
        <f>INDEX(HaverPull!$A:$XZ,MATCH(Calculations!D$9,HaverPull!$B:$B,0),MATCH(Calculations!$B12,HaverPull!$A$1:$AZ$1,0))</f>
        <v>5.3</v>
      </c>
      <c r="E12">
        <f>INDEX(HaverPull!$A:$XZ,MATCH(Calculations!E$9,HaverPull!$B:$B,0),MATCH(Calculations!$B12,HaverPull!$A$1:$AZ$1,0))</f>
        <v>5.6</v>
      </c>
      <c r="F12">
        <f>INDEX(HaverPull!$A:$XZ,MATCH(Calculations!F$9,HaverPull!$B:$B,0),MATCH(Calculations!$B12,HaverPull!$A$1:$AZ$1,0))</f>
        <v>5.9</v>
      </c>
      <c r="G12">
        <f>INDEX(HaverPull!$A:$XZ,MATCH(Calculations!G$9,HaverPull!$B:$B,0),MATCH(Calculations!$B12,HaverPull!$A$1:$AZ$1,0))</f>
        <v>6.2</v>
      </c>
      <c r="H12">
        <f>INDEX(HaverPull!$A:$XZ,MATCH(Calculations!H$9,HaverPull!$B:$B,0),MATCH(Calculations!$B12,HaverPull!$A$1:$AZ$1,0))</f>
        <v>6.6</v>
      </c>
      <c r="I12">
        <f>INDEX(HaverPull!$A:$XZ,MATCH(Calculations!I$9,HaverPull!$B:$B,0),MATCH(Calculations!$B12,HaverPull!$A$1:$AZ$1,0))</f>
        <v>6.9</v>
      </c>
      <c r="J12">
        <f>INDEX(HaverPull!$A:$XZ,MATCH(Calculations!J$9,HaverPull!$B:$B,0),MATCH(Calculations!$B12,HaverPull!$A$1:$AZ$1,0))</f>
        <v>7.3</v>
      </c>
      <c r="K12">
        <f>INDEX(HaverPull!$A:$XZ,MATCH(Calculations!K$9,HaverPull!$B:$B,0),MATCH(Calculations!$B12,HaverPull!$A$1:$AZ$1,0))</f>
        <v>7.8</v>
      </c>
      <c r="L12">
        <f>INDEX(HaverPull!$A:$XZ,MATCH(Calculations!L$9,HaverPull!$B:$B,0),MATCH(Calculations!$B12,HaverPull!$A$1:$AZ$1,0))</f>
        <v>8</v>
      </c>
      <c r="M12">
        <f>INDEX(HaverPull!$A:$XZ,MATCH(Calculations!M$9,HaverPull!$B:$B,0),MATCH(Calculations!$B12,HaverPull!$A$1:$AZ$1,0))</f>
        <v>8.6</v>
      </c>
      <c r="N12">
        <f>INDEX(HaverPull!$A:$XZ,MATCH(Calculations!N$9,HaverPull!$B:$B,0),MATCH(Calculations!$B12,HaverPull!$A$1:$AZ$1,0))</f>
        <v>8.5</v>
      </c>
      <c r="O12">
        <f>INDEX(HaverPull!$A:$XZ,MATCH(Calculations!O$9,HaverPull!$B:$B,0),MATCH(Calculations!$B12,HaverPull!$A$1:$AZ$1,0))</f>
        <v>9</v>
      </c>
      <c r="P12">
        <f>INDEX(HaverPull!$A:$XZ,MATCH(Calculations!P$9,HaverPull!$B:$B,0),MATCH(Calculations!$B12,HaverPull!$A$1:$AZ$1,0))</f>
        <v>9.6</v>
      </c>
      <c r="Q12">
        <f>INDEX(HaverPull!$A:$XZ,MATCH(Calculations!Q$9,HaverPull!$B:$B,0),MATCH(Calculations!$B12,HaverPull!$A$1:$AZ$1,0))</f>
        <v>9.6999999999999993</v>
      </c>
      <c r="R12">
        <f>INDEX(HaverPull!$A:$XZ,MATCH(Calculations!R$9,HaverPull!$B:$B,0),MATCH(Calculations!$B12,HaverPull!$A$1:$AZ$1,0))</f>
        <v>10.1</v>
      </c>
      <c r="S12">
        <f>INDEX(HaverPull!$A:$XZ,MATCH(Calculations!S$9,HaverPull!$B:$B,0),MATCH(Calculations!$B12,HaverPull!$A$1:$AZ$1,0))</f>
        <v>10.199999999999999</v>
      </c>
      <c r="T12">
        <f>INDEX(HaverPull!$A:$XZ,MATCH(Calculations!T$9,HaverPull!$B:$B,0),MATCH(Calculations!$B12,HaverPull!$A$1:$AZ$1,0))</f>
        <v>11.1</v>
      </c>
      <c r="U12">
        <f>INDEX(HaverPull!$A:$XZ,MATCH(Calculations!U$9,HaverPull!$B:$B,0),MATCH(Calculations!$B12,HaverPull!$A$1:$AZ$1,0))</f>
        <v>11.4</v>
      </c>
      <c r="V12">
        <f>INDEX(HaverPull!$A:$XZ,MATCH(Calculations!V$9,HaverPull!$B:$B,0),MATCH(Calculations!$B12,HaverPull!$A$1:$AZ$1,0))</f>
        <v>12</v>
      </c>
      <c r="W12">
        <f>INDEX(HaverPull!$A:$XZ,MATCH(Calculations!W$9,HaverPull!$B:$B,0),MATCH(Calculations!$B12,HaverPull!$A$1:$AZ$1,0))</f>
        <v>13.3</v>
      </c>
      <c r="X12">
        <f>INDEX(HaverPull!$A:$XZ,MATCH(Calculations!X$9,HaverPull!$B:$B,0),MATCH(Calculations!$B12,HaverPull!$A$1:$AZ$1,0))</f>
        <v>13.8</v>
      </c>
      <c r="Y12">
        <f>INDEX(HaverPull!$A:$XZ,MATCH(Calculations!Y$9,HaverPull!$B:$B,0),MATCH(Calculations!$B12,HaverPull!$A$1:$AZ$1,0))</f>
        <v>13.8</v>
      </c>
      <c r="Z12">
        <f>INDEX(HaverPull!$A:$XZ,MATCH(Calculations!Z$9,HaverPull!$B:$B,0),MATCH(Calculations!$B12,HaverPull!$A$1:$AZ$1,0))</f>
        <v>14.6</v>
      </c>
      <c r="AA12">
        <f>INDEX(HaverPull!$A:$XZ,MATCH(Calculations!AA$9,HaverPull!$B:$B,0),MATCH(Calculations!$B12,HaverPull!$A$1:$AZ$1,0))</f>
        <v>15.2</v>
      </c>
      <c r="AB12">
        <f>INDEX(HaverPull!$A:$XZ,MATCH(Calculations!AB$9,HaverPull!$B:$B,0),MATCH(Calculations!$B12,HaverPull!$A$1:$AZ$1,0))</f>
        <v>14.9</v>
      </c>
      <c r="AC12">
        <f>INDEX(HaverPull!$A:$XZ,MATCH(Calculations!AC$9,HaverPull!$B:$B,0),MATCH(Calculations!$B12,HaverPull!$A$1:$AZ$1,0))</f>
        <v>15.9</v>
      </c>
      <c r="AD12">
        <f>INDEX(HaverPull!$A:$XZ,MATCH(Calculations!AD$9,HaverPull!$B:$B,0),MATCH(Calculations!$B12,HaverPull!$A$1:$AZ$1,0))</f>
        <v>15.9</v>
      </c>
      <c r="AE12">
        <f>INDEX(HaverPull!$A:$XZ,MATCH(Calculations!AE$9,HaverPull!$B:$B,0),MATCH(Calculations!$B12,HaverPull!$A$1:$AZ$1,0))</f>
        <v>16.2</v>
      </c>
      <c r="AF12">
        <f>INDEX(HaverPull!$A:$XZ,MATCH(Calculations!AF$9,HaverPull!$B:$B,0),MATCH(Calculations!$B12,HaverPull!$A$1:$AZ$1,0))</f>
        <v>17.5</v>
      </c>
      <c r="AG12">
        <f>INDEX(HaverPull!$A:$XZ,MATCH(Calculations!AG$9,HaverPull!$B:$B,0),MATCH(Calculations!$B12,HaverPull!$A$1:$AZ$1,0))</f>
        <v>16.7</v>
      </c>
      <c r="AH12">
        <f>INDEX(HaverPull!$A:$XZ,MATCH(Calculations!AH$9,HaverPull!$B:$B,0),MATCH(Calculations!$B12,HaverPull!$A$1:$AZ$1,0))</f>
        <v>16.5</v>
      </c>
      <c r="AI12">
        <f>INDEX(HaverPull!$A:$XZ,MATCH(Calculations!AI$9,HaverPull!$B:$B,0),MATCH(Calculations!$B12,HaverPull!$A$1:$AZ$1,0))</f>
        <v>17.5</v>
      </c>
      <c r="AJ12">
        <f>INDEX(HaverPull!$A:$XZ,MATCH(Calculations!AJ$9,HaverPull!$B:$B,0),MATCH(Calculations!$B12,HaverPull!$A$1:$AZ$1,0))</f>
        <v>18.600000000000001</v>
      </c>
      <c r="AK12">
        <f>INDEX(HaverPull!$A:$XZ,MATCH(Calculations!AK$9,HaverPull!$B:$B,0),MATCH(Calculations!$B12,HaverPull!$A$1:$AZ$1,0))</f>
        <v>18.899999999999999</v>
      </c>
      <c r="AL12">
        <f>INDEX(HaverPull!$A:$XZ,MATCH(Calculations!AL$9,HaverPull!$B:$B,0),MATCH(Calculations!$B12,HaverPull!$A$1:$AZ$1,0))</f>
        <v>19.5</v>
      </c>
      <c r="AM12">
        <f>INDEX(HaverPull!$A:$XZ,MATCH(Calculations!AM$9,HaverPull!$B:$B,0),MATCH(Calculations!$B12,HaverPull!$A$1:$AZ$1,0))</f>
        <v>20</v>
      </c>
      <c r="AN12">
        <f>INDEX(HaverPull!$A:$XZ,MATCH(Calculations!AN$9,HaverPull!$B:$B,0),MATCH(Calculations!$B12,HaverPull!$A$1:$AZ$1,0))</f>
        <v>20.8</v>
      </c>
      <c r="AO12">
        <f>INDEX(HaverPull!$A:$XZ,MATCH(Calculations!AO$9,HaverPull!$B:$B,0),MATCH(Calculations!$B12,HaverPull!$A$1:$AZ$1,0))</f>
        <v>21.1</v>
      </c>
      <c r="AP12">
        <f>INDEX(HaverPull!$A:$XZ,MATCH(Calculations!AP$9,HaverPull!$B:$B,0),MATCH(Calculations!$B12,HaverPull!$A$1:$AZ$1,0))</f>
        <v>22.4</v>
      </c>
      <c r="AQ12">
        <f>INDEX(HaverPull!$A:$XZ,MATCH(Calculations!AQ$9,HaverPull!$B:$B,0),MATCH(Calculations!$B12,HaverPull!$A$1:$AZ$1,0))</f>
        <v>23.4</v>
      </c>
      <c r="AR12">
        <f>INDEX(HaverPull!$A:$XZ,MATCH(Calculations!AR$9,HaverPull!$B:$B,0),MATCH(Calculations!$B12,HaverPull!$A$1:$AZ$1,0))</f>
        <v>22.2</v>
      </c>
      <c r="AS12">
        <f>INDEX(HaverPull!$A:$XZ,MATCH(Calculations!AS$9,HaverPull!$B:$B,0),MATCH(Calculations!$B12,HaverPull!$A$1:$AZ$1,0))</f>
        <v>24.2</v>
      </c>
      <c r="AT12">
        <f>INDEX(HaverPull!$A:$XZ,MATCH(Calculations!AT$9,HaverPull!$B:$B,0),MATCH(Calculations!$B12,HaverPull!$A$1:$AZ$1,0))</f>
        <v>25.6</v>
      </c>
      <c r="AU12">
        <f>INDEX(HaverPull!$A:$XZ,MATCH(Calculations!AU$9,HaverPull!$B:$B,0),MATCH(Calculations!$B12,HaverPull!$A$1:$AZ$1,0))</f>
        <v>26.5</v>
      </c>
      <c r="AV12">
        <f>INDEX(HaverPull!$A:$XZ,MATCH(Calculations!AV$9,HaverPull!$B:$B,0),MATCH(Calculations!$B12,HaverPull!$A$1:$AZ$1,0))</f>
        <v>28.1</v>
      </c>
      <c r="AW12">
        <f>INDEX(HaverPull!$A:$XZ,MATCH(Calculations!AW$9,HaverPull!$B:$B,0),MATCH(Calculations!$B12,HaverPull!$A$1:$AZ$1,0))</f>
        <v>28.3</v>
      </c>
      <c r="AX12">
        <f>INDEX(HaverPull!$A:$XZ,MATCH(Calculations!AX$9,HaverPull!$B:$B,0),MATCH(Calculations!$B12,HaverPull!$A$1:$AZ$1,0))</f>
        <v>28</v>
      </c>
      <c r="AY12">
        <f>INDEX(HaverPull!$A:$XZ,MATCH(Calculations!AY$9,HaverPull!$B:$B,0),MATCH(Calculations!$B12,HaverPull!$A$1:$AZ$1,0))</f>
        <v>28.8</v>
      </c>
      <c r="AZ12">
        <f>INDEX(HaverPull!$A:$XZ,MATCH(Calculations!AZ$9,HaverPull!$B:$B,0),MATCH(Calculations!$B12,HaverPull!$A$1:$AZ$1,0))</f>
        <v>30.2</v>
      </c>
      <c r="BA12">
        <f>INDEX(HaverPull!$A:$XZ,MATCH(Calculations!BA$9,HaverPull!$B:$B,0),MATCH(Calculations!$B12,HaverPull!$A$1:$AZ$1,0))</f>
        <v>30.8</v>
      </c>
      <c r="BB12">
        <f>INDEX(HaverPull!$A:$XZ,MATCH(Calculations!BB$9,HaverPull!$B:$B,0),MATCH(Calculations!$B12,HaverPull!$A$1:$AZ$1,0))</f>
        <v>30.8</v>
      </c>
      <c r="BC12">
        <f>INDEX(HaverPull!$A:$XZ,MATCH(Calculations!BC$9,HaverPull!$B:$B,0),MATCH(Calculations!$B12,HaverPull!$A$1:$AZ$1,0))</f>
        <v>33.200000000000003</v>
      </c>
      <c r="BD12">
        <f>INDEX(HaverPull!$A:$XZ,MATCH(Calculations!BD$9,HaverPull!$B:$B,0),MATCH(Calculations!$B12,HaverPull!$A$1:$AZ$1,0))</f>
        <v>33.4</v>
      </c>
      <c r="BE12">
        <f>INDEX(HaverPull!$A:$XZ,MATCH(Calculations!BE$9,HaverPull!$B:$B,0),MATCH(Calculations!$B12,HaverPull!$A$1:$AZ$1,0))</f>
        <v>34</v>
      </c>
      <c r="BF12">
        <f>INDEX(HaverPull!$A:$XZ,MATCH(Calculations!BF$9,HaverPull!$B:$B,0),MATCH(Calculations!$B12,HaverPull!$A$1:$AZ$1,0))</f>
        <v>34.9</v>
      </c>
      <c r="BG12">
        <f>INDEX(HaverPull!$A:$XZ,MATCH(Calculations!BG$9,HaverPull!$B:$B,0),MATCH(Calculations!$B12,HaverPull!$A$1:$AZ$1,0))</f>
        <v>35.700000000000003</v>
      </c>
      <c r="BH12">
        <f>INDEX(HaverPull!$A:$XZ,MATCH(Calculations!BH$9,HaverPull!$B:$B,0),MATCH(Calculations!$B12,HaverPull!$A$1:$AZ$1,0))</f>
        <v>36.200000000000003</v>
      </c>
      <c r="BI12">
        <f>INDEX(HaverPull!$A:$XZ,MATCH(Calculations!BI$9,HaverPull!$B:$B,0),MATCH(Calculations!$B12,HaverPull!$A$1:$AZ$1,0))</f>
        <v>36.799999999999997</v>
      </c>
      <c r="BJ12">
        <f>INDEX(HaverPull!$A:$XZ,MATCH(Calculations!BJ$9,HaverPull!$B:$B,0),MATCH(Calculations!$B12,HaverPull!$A$1:$AZ$1,0))</f>
        <v>37.6</v>
      </c>
      <c r="BK12">
        <f>INDEX(HaverPull!$A:$XZ,MATCH(Calculations!BK$9,HaverPull!$B:$B,0),MATCH(Calculations!$B12,HaverPull!$A$1:$AZ$1,0))</f>
        <v>38.4</v>
      </c>
      <c r="BL12">
        <f>INDEX(HaverPull!$A:$XZ,MATCH(Calculations!BL$9,HaverPull!$B:$B,0),MATCH(Calculations!$B12,HaverPull!$A$1:$AZ$1,0))</f>
        <v>39.200000000000003</v>
      </c>
      <c r="BM12">
        <f>INDEX(HaverPull!$A:$XZ,MATCH(Calculations!BM$9,HaverPull!$B:$B,0),MATCH(Calculations!$B12,HaverPull!$A$1:$AZ$1,0))</f>
        <v>40.1</v>
      </c>
      <c r="BN12">
        <f>INDEX(HaverPull!$A:$XZ,MATCH(Calculations!BN$9,HaverPull!$B:$B,0),MATCH(Calculations!$B12,HaverPull!$A$1:$AZ$1,0))</f>
        <v>41.1</v>
      </c>
      <c r="BO12">
        <f>INDEX(HaverPull!$A:$XZ,MATCH(Calculations!BO$9,HaverPull!$B:$B,0),MATCH(Calculations!$B12,HaverPull!$A$1:$AZ$1,0))</f>
        <v>42.1</v>
      </c>
      <c r="BP12">
        <f>INDEX(HaverPull!$A:$XZ,MATCH(Calculations!BP$9,HaverPull!$B:$B,0),MATCH(Calculations!$B12,HaverPull!$A$1:$AZ$1,0))</f>
        <v>43.1</v>
      </c>
      <c r="BQ12">
        <f>INDEX(HaverPull!$A:$XZ,MATCH(Calculations!BQ$9,HaverPull!$B:$B,0),MATCH(Calculations!$B12,HaverPull!$A$1:$AZ$1,0))</f>
        <v>44.1</v>
      </c>
      <c r="BR12">
        <f>INDEX(HaverPull!$A:$XZ,MATCH(Calculations!BR$9,HaverPull!$B:$B,0),MATCH(Calculations!$B12,HaverPull!$A$1:$AZ$1,0))</f>
        <v>45.2</v>
      </c>
      <c r="BS12">
        <f>INDEX(HaverPull!$A:$XZ,MATCH(Calculations!BS$9,HaverPull!$B:$B,0),MATCH(Calculations!$B12,HaverPull!$A$1:$AZ$1,0))</f>
        <v>46.2</v>
      </c>
      <c r="BT12">
        <f>INDEX(HaverPull!$A:$XZ,MATCH(Calculations!BT$9,HaverPull!$B:$B,0),MATCH(Calculations!$B12,HaverPull!$A$1:$AZ$1,0))</f>
        <v>47.3</v>
      </c>
      <c r="BU12">
        <f>INDEX(HaverPull!$A:$XZ,MATCH(Calculations!BU$9,HaverPull!$B:$B,0),MATCH(Calculations!$B12,HaverPull!$A$1:$AZ$1,0))</f>
        <v>48.4</v>
      </c>
      <c r="BV12">
        <f>INDEX(HaverPull!$A:$XZ,MATCH(Calculations!BV$9,HaverPull!$B:$B,0),MATCH(Calculations!$B12,HaverPull!$A$1:$AZ$1,0))</f>
        <v>49.4</v>
      </c>
      <c r="BW12">
        <f>INDEX(HaverPull!$A:$XZ,MATCH(Calculations!BW$9,HaverPull!$B:$B,0),MATCH(Calculations!$B12,HaverPull!$A$1:$AZ$1,0))</f>
        <v>50.9</v>
      </c>
      <c r="BX12">
        <f>INDEX(HaverPull!$A:$XZ,MATCH(Calculations!BX$9,HaverPull!$B:$B,0),MATCH(Calculations!$B12,HaverPull!$A$1:$AZ$1,0))</f>
        <v>52.2</v>
      </c>
      <c r="BY12">
        <f>INDEX(HaverPull!$A:$XZ,MATCH(Calculations!BY$9,HaverPull!$B:$B,0),MATCH(Calculations!$B12,HaverPull!$A$1:$AZ$1,0))</f>
        <v>53.7</v>
      </c>
      <c r="BZ12">
        <f>INDEX(HaverPull!$A:$XZ,MATCH(Calculations!BZ$9,HaverPull!$B:$B,0),MATCH(Calculations!$B12,HaverPull!$A$1:$AZ$1,0))</f>
        <v>55.4</v>
      </c>
      <c r="CA12">
        <f>INDEX(HaverPull!$A:$XZ,MATCH(Calculations!CA$9,HaverPull!$B:$B,0),MATCH(Calculations!$B12,HaverPull!$A$1:$AZ$1,0))</f>
        <v>57.4</v>
      </c>
      <c r="CB12">
        <f>INDEX(HaverPull!$A:$XZ,MATCH(Calculations!CB$9,HaverPull!$B:$B,0),MATCH(Calculations!$B12,HaverPull!$A$1:$AZ$1,0))</f>
        <v>59.6</v>
      </c>
      <c r="CC12">
        <f>INDEX(HaverPull!$A:$XZ,MATCH(Calculations!CC$9,HaverPull!$B:$B,0),MATCH(Calculations!$B12,HaverPull!$A$1:$AZ$1,0))</f>
        <v>61.9</v>
      </c>
      <c r="CD12">
        <f>INDEX(HaverPull!$A:$XZ,MATCH(Calculations!CD$9,HaverPull!$B:$B,0),MATCH(Calculations!$B12,HaverPull!$A$1:$AZ$1,0))</f>
        <v>64.400000000000006</v>
      </c>
      <c r="CE12">
        <f>INDEX(HaverPull!$A:$XZ,MATCH(Calculations!CE$9,HaverPull!$B:$B,0),MATCH(Calculations!$B12,HaverPull!$A$1:$AZ$1,0))</f>
        <v>66.599999999999994</v>
      </c>
      <c r="CF12">
        <f>INDEX(HaverPull!$A:$XZ,MATCH(Calculations!CF$9,HaverPull!$B:$B,0),MATCH(Calculations!$B12,HaverPull!$A$1:$AZ$1,0))</f>
        <v>70.3</v>
      </c>
      <c r="CG12">
        <f>INDEX(HaverPull!$A:$XZ,MATCH(Calculations!CG$9,HaverPull!$B:$B,0),MATCH(Calculations!$B12,HaverPull!$A$1:$AZ$1,0))</f>
        <v>74.900000000000006</v>
      </c>
      <c r="CH12">
        <f>INDEX(HaverPull!$A:$XZ,MATCH(Calculations!CH$9,HaverPull!$B:$B,0),MATCH(Calculations!$B12,HaverPull!$A$1:$AZ$1,0))</f>
        <v>80.7</v>
      </c>
      <c r="CI12">
        <f>INDEX(HaverPull!$A:$XZ,MATCH(Calculations!CI$9,HaverPull!$B:$B,0),MATCH(Calculations!$B12,HaverPull!$A$1:$AZ$1,0))</f>
        <v>83.7</v>
      </c>
      <c r="CJ12">
        <f>INDEX(HaverPull!$A:$XZ,MATCH(Calculations!CJ$9,HaverPull!$B:$B,0),MATCH(Calculations!$B12,HaverPull!$A$1:$AZ$1,0))</f>
        <v>93.1</v>
      </c>
      <c r="CK12">
        <f>INDEX(HaverPull!$A:$XZ,MATCH(Calculations!CK$9,HaverPull!$B:$B,0),MATCH(Calculations!$B12,HaverPull!$A$1:$AZ$1,0))</f>
        <v>98.4</v>
      </c>
      <c r="CL12">
        <f>INDEX(HaverPull!$A:$XZ,MATCH(Calculations!CL$9,HaverPull!$B:$B,0),MATCH(Calculations!$B12,HaverPull!$A$1:$AZ$1,0))</f>
        <v>112.5</v>
      </c>
      <c r="CM12">
        <f>INDEX(HaverPull!$A:$XZ,MATCH(Calculations!CM$9,HaverPull!$B:$B,0),MATCH(Calculations!$B12,HaverPull!$A$1:$AZ$1,0))</f>
        <v>108.3</v>
      </c>
      <c r="CN12">
        <f>INDEX(HaverPull!$A:$XZ,MATCH(Calculations!CN$9,HaverPull!$B:$B,0),MATCH(Calculations!$B12,HaverPull!$A$1:$AZ$1,0))</f>
        <v>115.4</v>
      </c>
      <c r="CO12">
        <f>INDEX(HaverPull!$A:$XZ,MATCH(Calculations!CO$9,HaverPull!$B:$B,0),MATCH(Calculations!$B12,HaverPull!$A$1:$AZ$1,0))</f>
        <v>120.6</v>
      </c>
      <c r="CP12">
        <f>INDEX(HaverPull!$A:$XZ,MATCH(Calculations!CP$9,HaverPull!$B:$B,0),MATCH(Calculations!$B12,HaverPull!$A$1:$AZ$1,0))</f>
        <v>120.8</v>
      </c>
      <c r="CQ12">
        <f>INDEX(HaverPull!$A:$XZ,MATCH(Calculations!CQ$9,HaverPull!$B:$B,0),MATCH(Calculations!$B12,HaverPull!$A$1:$AZ$1,0))</f>
        <v>124.4</v>
      </c>
      <c r="CR12">
        <f>INDEX(HaverPull!$A:$XZ,MATCH(Calculations!CR$9,HaverPull!$B:$B,0),MATCH(Calculations!$B12,HaverPull!$A$1:$AZ$1,0))</f>
        <v>124.8</v>
      </c>
      <c r="CS12">
        <f>INDEX(HaverPull!$A:$XZ,MATCH(Calculations!CS$9,HaverPull!$B:$B,0),MATCH(Calculations!$B12,HaverPull!$A$1:$AZ$1,0))</f>
        <v>135.19999999999999</v>
      </c>
      <c r="CT12">
        <f>INDEX(HaverPull!$A:$XZ,MATCH(Calculations!CT$9,HaverPull!$B:$B,0),MATCH(Calculations!$B12,HaverPull!$A$1:$AZ$1,0))</f>
        <v>136</v>
      </c>
      <c r="CU12">
        <f>INDEX(HaverPull!$A:$XZ,MATCH(Calculations!CU$9,HaverPull!$B:$B,0),MATCH(Calculations!$B12,HaverPull!$A$1:$AZ$1,0))</f>
        <v>136.6</v>
      </c>
      <c r="CV12">
        <f>INDEX(HaverPull!$A:$XZ,MATCH(Calculations!CV$9,HaverPull!$B:$B,0),MATCH(Calculations!$B12,HaverPull!$A$1:$AZ$1,0))</f>
        <v>137.1</v>
      </c>
      <c r="CW12">
        <f>INDEX(HaverPull!$A:$XZ,MATCH(Calculations!CW$9,HaverPull!$B:$B,0),MATCH(Calculations!$B12,HaverPull!$A$1:$AZ$1,0))</f>
        <v>136.19999999999999</v>
      </c>
      <c r="CX12">
        <f>INDEX(HaverPull!$A:$XZ,MATCH(Calculations!CX$9,HaverPull!$B:$B,0),MATCH(Calculations!$B12,HaverPull!$A$1:$AZ$1,0))</f>
        <v>147.80000000000001</v>
      </c>
      <c r="CY12">
        <f>INDEX(HaverPull!$A:$XZ,MATCH(Calculations!CY$9,HaverPull!$B:$B,0),MATCH(Calculations!$B12,HaverPull!$A$1:$AZ$1,0))</f>
        <v>152.5</v>
      </c>
      <c r="CZ12">
        <f>INDEX(HaverPull!$A:$XZ,MATCH(Calculations!CZ$9,HaverPull!$B:$B,0),MATCH(Calculations!$B12,HaverPull!$A$1:$AZ$1,0))</f>
        <v>152.5</v>
      </c>
      <c r="DA12">
        <f>INDEX(HaverPull!$A:$XZ,MATCH(Calculations!DA$9,HaverPull!$B:$B,0),MATCH(Calculations!$B12,HaverPull!$A$1:$AZ$1,0))</f>
        <v>152.69999999999999</v>
      </c>
      <c r="DB12">
        <f>INDEX(HaverPull!$A:$XZ,MATCH(Calculations!DB$9,HaverPull!$B:$B,0),MATCH(Calculations!$B12,HaverPull!$A$1:$AZ$1,0))</f>
        <v>140.69999999999999</v>
      </c>
      <c r="DC12">
        <f>INDEX(HaverPull!$A:$XZ,MATCH(Calculations!DC$9,HaverPull!$B:$B,0),MATCH(Calculations!$B12,HaverPull!$A$1:$AZ$1,0))</f>
        <v>151.30000000000001</v>
      </c>
      <c r="DD12">
        <f>INDEX(HaverPull!$A:$XZ,MATCH(Calculations!DD$9,HaverPull!$B:$B,0),MATCH(Calculations!$B12,HaverPull!$A$1:$AZ$1,0))</f>
        <v>165.8</v>
      </c>
      <c r="DE12">
        <f>INDEX(HaverPull!$A:$XZ,MATCH(Calculations!DE$9,HaverPull!$B:$B,0),MATCH(Calculations!$B12,HaverPull!$A$1:$AZ$1,0))</f>
        <v>158.80000000000001</v>
      </c>
      <c r="DF12">
        <f>INDEX(HaverPull!$A:$XZ,MATCH(Calculations!DF$9,HaverPull!$B:$B,0),MATCH(Calculations!$B12,HaverPull!$A$1:$AZ$1,0))</f>
        <v>156.9</v>
      </c>
      <c r="DG12">
        <f>INDEX(HaverPull!$A:$XZ,MATCH(Calculations!DG$9,HaverPull!$B:$B,0),MATCH(Calculations!$B12,HaverPull!$A$1:$AZ$1,0))</f>
        <v>161.4</v>
      </c>
      <c r="DH12">
        <f>INDEX(HaverPull!$A:$XZ,MATCH(Calculations!DH$9,HaverPull!$B:$B,0),MATCH(Calculations!$B12,HaverPull!$A$1:$AZ$1,0))</f>
        <v>159.4</v>
      </c>
      <c r="DI12">
        <f>INDEX(HaverPull!$A:$XZ,MATCH(Calculations!DI$9,HaverPull!$B:$B,0),MATCH(Calculations!$B12,HaverPull!$A$1:$AZ$1,0))</f>
        <v>163.69999999999999</v>
      </c>
      <c r="DJ12">
        <f>INDEX(HaverPull!$A:$XZ,MATCH(Calculations!DJ$9,HaverPull!$B:$B,0),MATCH(Calculations!$B12,HaverPull!$A$1:$AZ$1,0))</f>
        <v>168</v>
      </c>
      <c r="DK12">
        <f>INDEX(HaverPull!$A:$XZ,MATCH(Calculations!DK$9,HaverPull!$B:$B,0),MATCH(Calculations!$B12,HaverPull!$A$1:$AZ$1,0))</f>
        <v>167.2</v>
      </c>
      <c r="DL12">
        <f>INDEX(HaverPull!$A:$XZ,MATCH(Calculations!DL$9,HaverPull!$B:$B,0),MATCH(Calculations!$B12,HaverPull!$A$1:$AZ$1,0))</f>
        <v>170</v>
      </c>
      <c r="DM12">
        <f>INDEX(HaverPull!$A:$XZ,MATCH(Calculations!DM$9,HaverPull!$B:$B,0),MATCH(Calculations!$B12,HaverPull!$A$1:$AZ$1,0))</f>
        <v>168.1</v>
      </c>
      <c r="DN12">
        <f>INDEX(HaverPull!$A:$XZ,MATCH(Calculations!DN$9,HaverPull!$B:$B,0),MATCH(Calculations!$B12,HaverPull!$A$1:$AZ$1,0))</f>
        <v>175.4</v>
      </c>
      <c r="DO12">
        <f>INDEX(HaverPull!$A:$XZ,MATCH(Calculations!DO$9,HaverPull!$B:$B,0),MATCH(Calculations!$B12,HaverPull!$A$1:$AZ$1,0))</f>
        <v>181.1</v>
      </c>
      <c r="DP12">
        <f>INDEX(HaverPull!$A:$XZ,MATCH(Calculations!DP$9,HaverPull!$B:$B,0),MATCH(Calculations!$B12,HaverPull!$A$1:$AZ$1,0))</f>
        <v>179.1</v>
      </c>
      <c r="DQ12">
        <f>INDEX(HaverPull!$A:$XZ,MATCH(Calculations!DQ$9,HaverPull!$B:$B,0),MATCH(Calculations!$B12,HaverPull!$A$1:$AZ$1,0))</f>
        <v>186.7</v>
      </c>
      <c r="DR12">
        <f>INDEX(HaverPull!$A:$XZ,MATCH(Calculations!DR$9,HaverPull!$B:$B,0),MATCH(Calculations!$B12,HaverPull!$A$1:$AZ$1,0))</f>
        <v>191.3</v>
      </c>
      <c r="DS12">
        <f>INDEX(HaverPull!$A:$XZ,MATCH(Calculations!DS$9,HaverPull!$B:$B,0),MATCH(Calculations!$B12,HaverPull!$A$1:$AZ$1,0))</f>
        <v>190.2</v>
      </c>
      <c r="DT12">
        <f>INDEX(HaverPull!$A:$XZ,MATCH(Calculations!DT$9,HaverPull!$B:$B,0),MATCH(Calculations!$B12,HaverPull!$A$1:$AZ$1,0))</f>
        <v>198.3</v>
      </c>
      <c r="DU12">
        <f>INDEX(HaverPull!$A:$XZ,MATCH(Calculations!DU$9,HaverPull!$B:$B,0),MATCH(Calculations!$B12,HaverPull!$A$1:$AZ$1,0))</f>
        <v>204.8</v>
      </c>
      <c r="DV12">
        <f>INDEX(HaverPull!$A:$XZ,MATCH(Calculations!DV$9,HaverPull!$B:$B,0),MATCH(Calculations!$B12,HaverPull!$A$1:$AZ$1,0))</f>
        <v>204.8</v>
      </c>
      <c r="DW12">
        <f>INDEX(HaverPull!$A:$XZ,MATCH(Calculations!DW$9,HaverPull!$B:$B,0),MATCH(Calculations!$B12,HaverPull!$A$1:$AZ$1,0))</f>
        <v>215</v>
      </c>
      <c r="DX12">
        <f>INDEX(HaverPull!$A:$XZ,MATCH(Calculations!DX$9,HaverPull!$B:$B,0),MATCH(Calculations!$B12,HaverPull!$A$1:$AZ$1,0))</f>
        <v>230.1</v>
      </c>
      <c r="DY12">
        <f>INDEX(HaverPull!$A:$XZ,MATCH(Calculations!DY$9,HaverPull!$B:$B,0),MATCH(Calculations!$B12,HaverPull!$A$1:$AZ$1,0))</f>
        <v>217.4</v>
      </c>
      <c r="DZ12">
        <f>INDEX(HaverPull!$A:$XZ,MATCH(Calculations!DZ$9,HaverPull!$B:$B,0),MATCH(Calculations!$B12,HaverPull!$A$1:$AZ$1,0))</f>
        <v>246.5</v>
      </c>
      <c r="EA12">
        <f>INDEX(HaverPull!$A:$XZ,MATCH(Calculations!EA$9,HaverPull!$B:$B,0),MATCH(Calculations!$B12,HaverPull!$A$1:$AZ$1,0))</f>
        <v>244.9</v>
      </c>
      <c r="EB12">
        <f>INDEX(HaverPull!$A:$XZ,MATCH(Calculations!EB$9,HaverPull!$B:$B,0),MATCH(Calculations!$B12,HaverPull!$A$1:$AZ$1,0))</f>
        <v>243.8</v>
      </c>
      <c r="EC12">
        <f>INDEX(HaverPull!$A:$XZ,MATCH(Calculations!EC$9,HaverPull!$B:$B,0),MATCH(Calculations!$B12,HaverPull!$A$1:$AZ$1,0))</f>
        <v>251.1</v>
      </c>
      <c r="ED12">
        <f>INDEX(HaverPull!$A:$XZ,MATCH(Calculations!ED$9,HaverPull!$B:$B,0),MATCH(Calculations!$B12,HaverPull!$A$1:$AZ$1,0))</f>
        <v>260.3</v>
      </c>
      <c r="EE12">
        <f>INDEX(HaverPull!$A:$XZ,MATCH(Calculations!EE$9,HaverPull!$B:$B,0),MATCH(Calculations!$B12,HaverPull!$A$1:$AZ$1,0))</f>
        <v>260.7</v>
      </c>
      <c r="EF12">
        <f>INDEX(HaverPull!$A:$XZ,MATCH(Calculations!EF$9,HaverPull!$B:$B,0),MATCH(Calculations!$B12,HaverPull!$A$1:$AZ$1,0))</f>
        <v>260.10000000000002</v>
      </c>
      <c r="EG12">
        <f>INDEX(HaverPull!$A:$XZ,MATCH(Calculations!EG$9,HaverPull!$B:$B,0),MATCH(Calculations!$B12,HaverPull!$A$1:$AZ$1,0))</f>
        <v>271.7</v>
      </c>
      <c r="EH12">
        <f>INDEX(HaverPull!$A:$XZ,MATCH(Calculations!EH$9,HaverPull!$B:$B,0),MATCH(Calculations!$B12,HaverPull!$A$1:$AZ$1,0))</f>
        <v>265.7</v>
      </c>
      <c r="EI12">
        <f>INDEX(HaverPull!$A:$XZ,MATCH(Calculations!EI$9,HaverPull!$B:$B,0),MATCH(Calculations!$B12,HaverPull!$A$1:$AZ$1,0))</f>
        <v>283.39999999999998</v>
      </c>
      <c r="EJ12">
        <f>INDEX(HaverPull!$A:$XZ,MATCH(Calculations!EJ$9,HaverPull!$B:$B,0),MATCH(Calculations!$B12,HaverPull!$A$1:$AZ$1,0))</f>
        <v>293</v>
      </c>
      <c r="EK12">
        <f>INDEX(HaverPull!$A:$XZ,MATCH(Calculations!EK$9,HaverPull!$B:$B,0),MATCH(Calculations!$B12,HaverPull!$A$1:$AZ$1,0))</f>
        <v>288.3</v>
      </c>
      <c r="EL12">
        <f>INDEX(HaverPull!$A:$XZ,MATCH(Calculations!EL$9,HaverPull!$B:$B,0),MATCH(Calculations!$B12,HaverPull!$A$1:$AZ$1,0))</f>
        <v>294.5</v>
      </c>
      <c r="EM12">
        <f>INDEX(HaverPull!$A:$XZ,MATCH(Calculations!EM$9,HaverPull!$B:$B,0),MATCH(Calculations!$B12,HaverPull!$A$1:$AZ$1,0))</f>
        <v>301.3</v>
      </c>
      <c r="EN12">
        <f>INDEX(HaverPull!$A:$XZ,MATCH(Calculations!EN$9,HaverPull!$B:$B,0),MATCH(Calculations!$B12,HaverPull!$A$1:$AZ$1,0))</f>
        <v>310.8</v>
      </c>
      <c r="EO12">
        <f>INDEX(HaverPull!$A:$XZ,MATCH(Calculations!EO$9,HaverPull!$B:$B,0),MATCH(Calculations!$B12,HaverPull!$A$1:$AZ$1,0))</f>
        <v>300.10000000000002</v>
      </c>
      <c r="EP12">
        <f>INDEX(HaverPull!$A:$XZ,MATCH(Calculations!EP$9,HaverPull!$B:$B,0),MATCH(Calculations!$B12,HaverPull!$A$1:$AZ$1,0))</f>
        <v>305.39999999999998</v>
      </c>
      <c r="EQ12">
        <f>INDEX(HaverPull!$A:$XZ,MATCH(Calculations!EQ$9,HaverPull!$B:$B,0),MATCH(Calculations!$B12,HaverPull!$A$1:$AZ$1,0))</f>
        <v>291.3</v>
      </c>
      <c r="ER12">
        <f>INDEX(HaverPull!$A:$XZ,MATCH(Calculations!ER$9,HaverPull!$B:$B,0),MATCH(Calculations!$B12,HaverPull!$A$1:$AZ$1,0))</f>
        <v>294.89999999999998</v>
      </c>
      <c r="ES12">
        <f>INDEX(HaverPull!$A:$XZ,MATCH(Calculations!ES$9,HaverPull!$B:$B,0),MATCH(Calculations!$B12,HaverPull!$A$1:$AZ$1,0))</f>
        <v>308.7</v>
      </c>
      <c r="ET12">
        <f>INDEX(HaverPull!$A:$XZ,MATCH(Calculations!ET$9,HaverPull!$B:$B,0),MATCH(Calculations!$B12,HaverPull!$A$1:$AZ$1,0))</f>
        <v>301.39999999999998</v>
      </c>
      <c r="EU12">
        <f>INDEX(HaverPull!$A:$XZ,MATCH(Calculations!EU$9,HaverPull!$B:$B,0),MATCH(Calculations!$B12,HaverPull!$A$1:$AZ$1,0))</f>
        <v>332.5</v>
      </c>
      <c r="EV12">
        <f>INDEX(HaverPull!$A:$XZ,MATCH(Calculations!EV$9,HaverPull!$B:$B,0),MATCH(Calculations!$B12,HaverPull!$A$1:$AZ$1,0))</f>
        <v>314.7</v>
      </c>
      <c r="EW12">
        <f>INDEX(HaverPull!$A:$XZ,MATCH(Calculations!EW$9,HaverPull!$B:$B,0),MATCH(Calculations!$B12,HaverPull!$A$1:$AZ$1,0))</f>
        <v>319.60000000000002</v>
      </c>
      <c r="EX12">
        <f>INDEX(HaverPull!$A:$XZ,MATCH(Calculations!EX$9,HaverPull!$B:$B,0),MATCH(Calculations!$B12,HaverPull!$A$1:$AZ$1,0))</f>
        <v>329.9</v>
      </c>
      <c r="EY12">
        <f>INDEX(HaverPull!$A:$XZ,MATCH(Calculations!EY$9,HaverPull!$B:$B,0),MATCH(Calculations!$B12,HaverPull!$A$1:$AZ$1,0))</f>
        <v>331.6</v>
      </c>
      <c r="EZ12">
        <f>INDEX(HaverPull!$A:$XZ,MATCH(Calculations!EZ$9,HaverPull!$B:$B,0),MATCH(Calculations!$B12,HaverPull!$A$1:$AZ$1,0))</f>
        <v>339.2</v>
      </c>
      <c r="FA12">
        <f>INDEX(HaverPull!$A:$XZ,MATCH(Calculations!FA$9,HaverPull!$B:$B,0),MATCH(Calculations!$B12,HaverPull!$A$1:$AZ$1,0))</f>
        <v>340.8</v>
      </c>
      <c r="FB12">
        <f>INDEX(HaverPull!$A:$XZ,MATCH(Calculations!FB$9,HaverPull!$B:$B,0),MATCH(Calculations!$B12,HaverPull!$A$1:$AZ$1,0))</f>
        <v>341.8</v>
      </c>
      <c r="FC12">
        <f>INDEX(HaverPull!$A:$XZ,MATCH(Calculations!FC$9,HaverPull!$B:$B,0),MATCH(Calculations!$B12,HaverPull!$A$1:$AZ$1,0))</f>
        <v>358.4</v>
      </c>
      <c r="FD12">
        <f>INDEX(HaverPull!$A:$XZ,MATCH(Calculations!FD$9,HaverPull!$B:$B,0),MATCH(Calculations!$B12,HaverPull!$A$1:$AZ$1,0))</f>
        <v>368.9</v>
      </c>
      <c r="FE12">
        <f>INDEX(HaverPull!$A:$XZ,MATCH(Calculations!FE$9,HaverPull!$B:$B,0),MATCH(Calculations!$B12,HaverPull!$A$1:$AZ$1,0))</f>
        <v>378.2</v>
      </c>
      <c r="FF12">
        <f>INDEX(HaverPull!$A:$XZ,MATCH(Calculations!FF$9,HaverPull!$B:$B,0),MATCH(Calculations!$B12,HaverPull!$A$1:$AZ$1,0))</f>
        <v>372.8</v>
      </c>
      <c r="FG12">
        <f>INDEX(HaverPull!$A:$XZ,MATCH(Calculations!FG$9,HaverPull!$B:$B,0),MATCH(Calculations!$B12,HaverPull!$A$1:$AZ$1,0))</f>
        <v>382.1</v>
      </c>
      <c r="FH12">
        <f>INDEX(HaverPull!$A:$XZ,MATCH(Calculations!FH$9,HaverPull!$B:$B,0),MATCH(Calculations!$B12,HaverPull!$A$1:$AZ$1,0))</f>
        <v>385.7</v>
      </c>
      <c r="FI12">
        <f>INDEX(HaverPull!$A:$XZ,MATCH(Calculations!FI$9,HaverPull!$B:$B,0),MATCH(Calculations!$B12,HaverPull!$A$1:$AZ$1,0))</f>
        <v>405.6</v>
      </c>
      <c r="FJ12">
        <f>INDEX(HaverPull!$A:$XZ,MATCH(Calculations!FJ$9,HaverPull!$B:$B,0),MATCH(Calculations!$B12,HaverPull!$A$1:$AZ$1,0))</f>
        <v>414.1</v>
      </c>
      <c r="FK12">
        <f>INDEX(HaverPull!$A:$XZ,MATCH(Calculations!FK$9,HaverPull!$B:$B,0),MATCH(Calculations!$B12,HaverPull!$A$1:$AZ$1,0))</f>
        <v>418.8</v>
      </c>
      <c r="FL12">
        <f>INDEX(HaverPull!$A:$XZ,MATCH(Calculations!FL$9,HaverPull!$B:$B,0),MATCH(Calculations!$B12,HaverPull!$A$1:$AZ$1,0))</f>
        <v>409.7</v>
      </c>
      <c r="FM12">
        <f>INDEX(HaverPull!$A:$XZ,MATCH(Calculations!FM$9,HaverPull!$B:$B,0),MATCH(Calculations!$B12,HaverPull!$A$1:$AZ$1,0))</f>
        <v>396.4</v>
      </c>
      <c r="FN12">
        <f>INDEX(HaverPull!$A:$XZ,MATCH(Calculations!FN$9,HaverPull!$B:$B,0),MATCH(Calculations!$B12,HaverPull!$A$1:$AZ$1,0))</f>
        <v>399.3</v>
      </c>
      <c r="FO12">
        <f>INDEX(HaverPull!$A:$XZ,MATCH(Calculations!FO$9,HaverPull!$B:$B,0),MATCH(Calculations!$B12,HaverPull!$A$1:$AZ$1,0))</f>
        <v>400.6</v>
      </c>
      <c r="FP12">
        <f>INDEX(HaverPull!$A:$XZ,MATCH(Calculations!FP$9,HaverPull!$B:$B,0),MATCH(Calculations!$B12,HaverPull!$A$1:$AZ$1,0))</f>
        <v>421.7</v>
      </c>
      <c r="FQ12">
        <f>INDEX(HaverPull!$A:$XZ,MATCH(Calculations!FQ$9,HaverPull!$B:$B,0),MATCH(Calculations!$B12,HaverPull!$A$1:$AZ$1,0))</f>
        <v>419</v>
      </c>
      <c r="FR12">
        <f>INDEX(HaverPull!$A:$XZ,MATCH(Calculations!FR$9,HaverPull!$B:$B,0),MATCH(Calculations!$B12,HaverPull!$A$1:$AZ$1,0))</f>
        <v>428.9</v>
      </c>
      <c r="FS12">
        <f>INDEX(HaverPull!$A:$XZ,MATCH(Calculations!FS$9,HaverPull!$B:$B,0),MATCH(Calculations!$B12,HaverPull!$A$1:$AZ$1,0))</f>
        <v>424.8</v>
      </c>
      <c r="FT12">
        <f>INDEX(HaverPull!$A:$XZ,MATCH(Calculations!FT$9,HaverPull!$B:$B,0),MATCH(Calculations!$B12,HaverPull!$A$1:$AZ$1,0))</f>
        <v>438.4</v>
      </c>
      <c r="FU12">
        <f>INDEX(HaverPull!$A:$XZ,MATCH(Calculations!FU$9,HaverPull!$B:$B,0),MATCH(Calculations!$B12,HaverPull!$A$1:$AZ$1,0))</f>
        <v>448.2</v>
      </c>
      <c r="FV12">
        <f>INDEX(HaverPull!$A:$XZ,MATCH(Calculations!FV$9,HaverPull!$B:$B,0),MATCH(Calculations!$B12,HaverPull!$A$1:$AZ$1,0))</f>
        <v>448.6</v>
      </c>
      <c r="FW12">
        <f>INDEX(HaverPull!$A:$XZ,MATCH(Calculations!FW$9,HaverPull!$B:$B,0),MATCH(Calculations!$B12,HaverPull!$A$1:$AZ$1,0))</f>
        <v>459.4</v>
      </c>
      <c r="FX12">
        <f>INDEX(HaverPull!$A:$XZ,MATCH(Calculations!FX$9,HaverPull!$B:$B,0),MATCH(Calculations!$B12,HaverPull!$A$1:$AZ$1,0))</f>
        <v>481.5</v>
      </c>
      <c r="FY12">
        <f>INDEX(HaverPull!$A:$XZ,MATCH(Calculations!FY$9,HaverPull!$B:$B,0),MATCH(Calculations!$B12,HaverPull!$A$1:$AZ$1,0))</f>
        <v>507.3</v>
      </c>
      <c r="FZ12">
        <f>INDEX(HaverPull!$A:$XZ,MATCH(Calculations!FZ$9,HaverPull!$B:$B,0),MATCH(Calculations!$B12,HaverPull!$A$1:$AZ$1,0))</f>
        <v>515.5</v>
      </c>
      <c r="GA12">
        <f>INDEX(HaverPull!$A:$XZ,MATCH(Calculations!GA$9,HaverPull!$B:$B,0),MATCH(Calculations!$B12,HaverPull!$A$1:$AZ$1,0))</f>
        <v>523.70000000000005</v>
      </c>
      <c r="GB12">
        <f>INDEX(HaverPull!$A:$XZ,MATCH(Calculations!GB$9,HaverPull!$B:$B,0),MATCH(Calculations!$B12,HaverPull!$A$1:$AZ$1,0))</f>
        <v>538</v>
      </c>
      <c r="GC12">
        <f>INDEX(HaverPull!$A:$XZ,MATCH(Calculations!GC$9,HaverPull!$B:$B,0),MATCH(Calculations!$B12,HaverPull!$A$1:$AZ$1,0))</f>
        <v>540.5</v>
      </c>
      <c r="GD12" s="79">
        <f>INDEX(HaverPull!$A:$XZ,MATCH(Calculations!GD$9,HaverPull!$B:$B,0),MATCH(Calculations!$B12,HaverPull!$A$1:$AZ$1,0))</f>
        <v>541.70000000000005</v>
      </c>
      <c r="GE12">
        <f>INDEX(HaverPull!$A:$XZ,MATCH(Calculations!GE$9,HaverPull!$B:$B,0),MATCH(Calculations!$B12,HaverPull!$A$1:$AZ$1,0))</f>
        <v>550.20000000000005</v>
      </c>
      <c r="GF12">
        <f>INDEX(HaverPull!$A:$XZ,MATCH(Calculations!GF$9,HaverPull!$B:$B,0),MATCH(Calculations!$B12,HaverPull!$A$1:$AZ$1,0))</f>
        <v>558.6</v>
      </c>
      <c r="GG12">
        <f>INDEX(HaverPull!$A:$XZ,MATCH(Calculations!GG$9,HaverPull!$B:$B,0),MATCH(Calculations!$B12,HaverPull!$A$1:$AZ$1,0))</f>
        <v>566.5</v>
      </c>
      <c r="GH12" s="71">
        <f>INDEX(HaverPull!$A:$XZ,MATCH(Calculations!GH$9,HaverPull!$B:$B,0),MATCH(Calculations!$B12,HaverPull!$A$1:$AZ$1,0))</f>
        <v>575.79999999999995</v>
      </c>
      <c r="GI12">
        <f>INDEX(HaverPull!$A:$XZ,MATCH(Calculations!GI$9,HaverPull!$B:$B,0),MATCH(Calculations!$B12,HaverPull!$A$1:$AZ$1,0))</f>
        <v>573.6</v>
      </c>
      <c r="GJ12">
        <f>INDEX(HaverPull!$A:$XZ,MATCH(Calculations!GJ$9,HaverPull!$B:$B,0),MATCH(Calculations!$B12,HaverPull!$A$1:$AZ$1,0))</f>
        <v>569.29999999999995</v>
      </c>
      <c r="GK12">
        <f>INDEX(HaverPull!$A:$XZ,MATCH(Calculations!GK$9,HaverPull!$B:$B,0),MATCH(Calculations!$B12,HaverPull!$A$1:$AZ$1,0))</f>
        <v>583.6</v>
      </c>
      <c r="GL12" s="15">
        <f>INDEX(HaverPull!$A:$XZ,MATCH(Calculations!GL$9,HaverPull!$B:$B,0),MATCH(Calculations!$B12,HaverPull!$A$1:$AZ$1,0))</f>
        <v>583.20000000000005</v>
      </c>
      <c r="GM12">
        <f>INDEX(HaverPull!$A:$XZ,MATCH(Calculations!GM$9,HaverPull!$B:$B,0),MATCH(Calculations!$B12,HaverPull!$A$1:$AZ$1,0))</f>
        <v>590.29999999999995</v>
      </c>
      <c r="GN12">
        <f>INDEX(HaverPull!$A:$XZ,MATCH(Calculations!GN$9,HaverPull!$B:$B,0),MATCH(Calculations!$B12,HaverPull!$A$1:$AZ$1,0))</f>
        <v>602.6</v>
      </c>
      <c r="GO12" s="87">
        <f>INDEX(HaverPull!$A:$XZ,MATCH(Calculations!GO$9,HaverPull!$B:$B,0),MATCH(Calculations!$B12,HaverPull!$A$1:$AZ$1,0))</f>
        <v>607.79999999999995</v>
      </c>
      <c r="GP12" s="6">
        <f>INDEX(HaverPull!$A:$XZ,MATCH(HaverPull!B$202,HaverPull!$B:$B,0),MATCH(Calculations!$B12,HaverPull!$A$1:$AZ$1,0))</f>
        <v>604.6</v>
      </c>
      <c r="GQ12" t="e">
        <f>INDEX(HaverPull!$A:$XZ,MATCH(Calculations!GQ$9,HaverPull!$B:$B,0),MATCH(Calculations!$B12,HaverPull!$A$1:$AZ$1,0))</f>
        <v>#N/A</v>
      </c>
      <c r="GR12" t="e">
        <f>INDEX(HaverPull!$A:$XZ,MATCH(Calculations!GR$9,HaverPull!$B:$B,0),MATCH(Calculations!$B12,HaverPull!$A$1:$AZ$1,0))</f>
        <v>#N/A</v>
      </c>
      <c r="GS12" t="e">
        <f>INDEX(HaverPull!$A:$XZ,MATCH(Calculations!GS$9,HaverPull!$B:$B,0),MATCH(Calculations!$B12,HaverPull!$A$1:$AZ$1,0))</f>
        <v>#N/A</v>
      </c>
      <c r="GT12" t="e">
        <f>INDEX(HaverPull!$A:$XZ,MATCH(Calculations!GT$9,HaverPull!$B:$B,0),MATCH(Calculations!$B12,HaverPull!$A$1:$AZ$1,0))</f>
        <v>#N/A</v>
      </c>
      <c r="GU12" t="e">
        <f>INDEX(HaverPull!$A:$XZ,MATCH(Calculations!GU$9,HaverPull!$B:$B,0),MATCH(Calculations!$B12,HaverPull!$A$1:$AZ$1,0))</f>
        <v>#N/A</v>
      </c>
      <c r="GV12" t="e">
        <f>INDEX(HaverPull!$A:$XZ,MATCH(Calculations!GV$9,HaverPull!$B:$B,0),MATCH(Calculations!$B12,HaverPull!$A$1:$AZ$1,0))</f>
        <v>#N/A</v>
      </c>
    </row>
    <row r="13" spans="1:206" x14ac:dyDescent="0.25">
      <c r="A13" s="7" t="s">
        <v>80</v>
      </c>
      <c r="B13" t="s">
        <v>18</v>
      </c>
      <c r="C13">
        <f>INDEX(HaverPull!$A:$XZ,MATCH(Calculations!C$9,HaverPull!$B:$B,0),MATCH(Calculations!$B13,HaverPull!$A$1:$AZ$1,0))</f>
        <v>63</v>
      </c>
      <c r="D13">
        <f>INDEX(HaverPull!$A:$XZ,MATCH(Calculations!D$9,HaverPull!$B:$B,0),MATCH(Calculations!$B13,HaverPull!$A$1:$AZ$1,0))</f>
        <v>73.099999999999994</v>
      </c>
      <c r="E13">
        <f>INDEX(HaverPull!$A:$XZ,MATCH(Calculations!E$9,HaverPull!$B:$B,0),MATCH(Calculations!$B13,HaverPull!$A$1:$AZ$1,0))</f>
        <v>73.5</v>
      </c>
      <c r="F13">
        <f>INDEX(HaverPull!$A:$XZ,MATCH(Calculations!F$9,HaverPull!$B:$B,0),MATCH(Calculations!$B13,HaverPull!$A$1:$AZ$1,0))</f>
        <v>77.400000000000006</v>
      </c>
      <c r="G13">
        <f>INDEX(HaverPull!$A:$XZ,MATCH(Calculations!G$9,HaverPull!$B:$B,0),MATCH(Calculations!$B13,HaverPull!$A$1:$AZ$1,0))</f>
        <v>79.3</v>
      </c>
      <c r="H13">
        <f>INDEX(HaverPull!$A:$XZ,MATCH(Calculations!H$9,HaverPull!$B:$B,0),MATCH(Calculations!$B13,HaverPull!$A$1:$AZ$1,0))</f>
        <v>86.9</v>
      </c>
      <c r="I13">
        <f>INDEX(HaverPull!$A:$XZ,MATCH(Calculations!I$9,HaverPull!$B:$B,0),MATCH(Calculations!$B13,HaverPull!$A$1:$AZ$1,0))</f>
        <v>86.9</v>
      </c>
      <c r="J13">
        <f>INDEX(HaverPull!$A:$XZ,MATCH(Calculations!J$9,HaverPull!$B:$B,0),MATCH(Calculations!$B13,HaverPull!$A$1:$AZ$1,0))</f>
        <v>88.5</v>
      </c>
      <c r="K13">
        <f>INDEX(HaverPull!$A:$XZ,MATCH(Calculations!K$9,HaverPull!$B:$B,0),MATCH(Calculations!$B13,HaverPull!$A$1:$AZ$1,0))</f>
        <v>91.4</v>
      </c>
      <c r="L13">
        <f>INDEX(HaverPull!$A:$XZ,MATCH(Calculations!L$9,HaverPull!$B:$B,0),MATCH(Calculations!$B13,HaverPull!$A$1:$AZ$1,0))</f>
        <v>91.9</v>
      </c>
      <c r="M13">
        <f>INDEX(HaverPull!$A:$XZ,MATCH(Calculations!M$9,HaverPull!$B:$B,0),MATCH(Calculations!$B13,HaverPull!$A$1:$AZ$1,0))</f>
        <v>92.9</v>
      </c>
      <c r="N13">
        <f>INDEX(HaverPull!$A:$XZ,MATCH(Calculations!N$9,HaverPull!$B:$B,0),MATCH(Calculations!$B13,HaverPull!$A$1:$AZ$1,0))</f>
        <v>103.1</v>
      </c>
      <c r="O13">
        <f>INDEX(HaverPull!$A:$XZ,MATCH(Calculations!O$9,HaverPull!$B:$B,0),MATCH(Calculations!$B13,HaverPull!$A$1:$AZ$1,0))</f>
        <v>105.4</v>
      </c>
      <c r="P13">
        <f>INDEX(HaverPull!$A:$XZ,MATCH(Calculations!P$9,HaverPull!$B:$B,0),MATCH(Calculations!$B13,HaverPull!$A$1:$AZ$1,0))</f>
        <v>107.6</v>
      </c>
      <c r="Q13">
        <f>INDEX(HaverPull!$A:$XZ,MATCH(Calculations!Q$9,HaverPull!$B:$B,0),MATCH(Calculations!$B13,HaverPull!$A$1:$AZ$1,0))</f>
        <v>109.2</v>
      </c>
      <c r="R13">
        <f>INDEX(HaverPull!$A:$XZ,MATCH(Calculations!R$9,HaverPull!$B:$B,0),MATCH(Calculations!$B13,HaverPull!$A$1:$AZ$1,0))</f>
        <v>112.3</v>
      </c>
      <c r="S13">
        <f>INDEX(HaverPull!$A:$XZ,MATCH(Calculations!S$9,HaverPull!$B:$B,0),MATCH(Calculations!$B13,HaverPull!$A$1:$AZ$1,0))</f>
        <v>117.5</v>
      </c>
      <c r="T13">
        <f>INDEX(HaverPull!$A:$XZ,MATCH(Calculations!T$9,HaverPull!$B:$B,0),MATCH(Calculations!$B13,HaverPull!$A$1:$AZ$1,0))</f>
        <v>125.4</v>
      </c>
      <c r="U13">
        <f>INDEX(HaverPull!$A:$XZ,MATCH(Calculations!U$9,HaverPull!$B:$B,0),MATCH(Calculations!$B13,HaverPull!$A$1:$AZ$1,0))</f>
        <v>132.19999999999999</v>
      </c>
      <c r="V13">
        <f>INDEX(HaverPull!$A:$XZ,MATCH(Calculations!V$9,HaverPull!$B:$B,0),MATCH(Calculations!$B13,HaverPull!$A$1:$AZ$1,0))</f>
        <v>139.1</v>
      </c>
      <c r="W13">
        <f>INDEX(HaverPull!$A:$XZ,MATCH(Calculations!W$9,HaverPull!$B:$B,0),MATCH(Calculations!$B13,HaverPull!$A$1:$AZ$1,0))</f>
        <v>149.80000000000001</v>
      </c>
      <c r="X13">
        <f>INDEX(HaverPull!$A:$XZ,MATCH(Calculations!X$9,HaverPull!$B:$B,0),MATCH(Calculations!$B13,HaverPull!$A$1:$AZ$1,0))</f>
        <v>164.6</v>
      </c>
      <c r="Y13">
        <f>INDEX(HaverPull!$A:$XZ,MATCH(Calculations!Y$9,HaverPull!$B:$B,0),MATCH(Calculations!$B13,HaverPull!$A$1:$AZ$1,0))</f>
        <v>167.7</v>
      </c>
      <c r="Z13">
        <f>INDEX(HaverPull!$A:$XZ,MATCH(Calculations!Z$9,HaverPull!$B:$B,0),MATCH(Calculations!$B13,HaverPull!$A$1:$AZ$1,0))</f>
        <v>170.4</v>
      </c>
      <c r="AA13">
        <f>INDEX(HaverPull!$A:$XZ,MATCH(Calculations!AA$9,HaverPull!$B:$B,0),MATCH(Calculations!$B13,HaverPull!$A$1:$AZ$1,0))</f>
        <v>174.7</v>
      </c>
      <c r="AB13">
        <f>INDEX(HaverPull!$A:$XZ,MATCH(Calculations!AB$9,HaverPull!$B:$B,0),MATCH(Calculations!$B13,HaverPull!$A$1:$AZ$1,0))</f>
        <v>173.1</v>
      </c>
      <c r="AC13">
        <f>INDEX(HaverPull!$A:$XZ,MATCH(Calculations!AC$9,HaverPull!$B:$B,0),MATCH(Calculations!$B13,HaverPull!$A$1:$AZ$1,0))</f>
        <v>180.1</v>
      </c>
      <c r="AD13">
        <f>INDEX(HaverPull!$A:$XZ,MATCH(Calculations!AD$9,HaverPull!$B:$B,0),MATCH(Calculations!$B13,HaverPull!$A$1:$AZ$1,0))</f>
        <v>182.7</v>
      </c>
      <c r="AE13">
        <f>INDEX(HaverPull!$A:$XZ,MATCH(Calculations!AE$9,HaverPull!$B:$B,0),MATCH(Calculations!$B13,HaverPull!$A$1:$AZ$1,0))</f>
        <v>185.5</v>
      </c>
      <c r="AF13">
        <f>INDEX(HaverPull!$A:$XZ,MATCH(Calculations!AF$9,HaverPull!$B:$B,0),MATCH(Calculations!$B13,HaverPull!$A$1:$AZ$1,0))</f>
        <v>186.4</v>
      </c>
      <c r="AG13">
        <f>INDEX(HaverPull!$A:$XZ,MATCH(Calculations!AG$9,HaverPull!$B:$B,0),MATCH(Calculations!$B13,HaverPull!$A$1:$AZ$1,0))</f>
        <v>191.7</v>
      </c>
      <c r="AH13">
        <f>INDEX(HaverPull!$A:$XZ,MATCH(Calculations!AH$9,HaverPull!$B:$B,0),MATCH(Calculations!$B13,HaverPull!$A$1:$AZ$1,0))</f>
        <v>194.3</v>
      </c>
      <c r="AI13">
        <f>INDEX(HaverPull!$A:$XZ,MATCH(Calculations!AI$9,HaverPull!$B:$B,0),MATCH(Calculations!$B13,HaverPull!$A$1:$AZ$1,0))</f>
        <v>197.7</v>
      </c>
      <c r="AJ13">
        <f>INDEX(HaverPull!$A:$XZ,MATCH(Calculations!AJ$9,HaverPull!$B:$B,0),MATCH(Calculations!$B13,HaverPull!$A$1:$AZ$1,0))</f>
        <v>199</v>
      </c>
      <c r="AK13">
        <f>INDEX(HaverPull!$A:$XZ,MATCH(Calculations!AK$9,HaverPull!$B:$B,0),MATCH(Calculations!$B13,HaverPull!$A$1:$AZ$1,0))</f>
        <v>207.1</v>
      </c>
      <c r="AL13">
        <f>INDEX(HaverPull!$A:$XZ,MATCH(Calculations!AL$9,HaverPull!$B:$B,0),MATCH(Calculations!$B13,HaverPull!$A$1:$AZ$1,0))</f>
        <v>209.9</v>
      </c>
      <c r="AM13">
        <f>INDEX(HaverPull!$A:$XZ,MATCH(Calculations!AM$9,HaverPull!$B:$B,0),MATCH(Calculations!$B13,HaverPull!$A$1:$AZ$1,0))</f>
        <v>214.9</v>
      </c>
      <c r="AN13">
        <f>INDEX(HaverPull!$A:$XZ,MATCH(Calculations!AN$9,HaverPull!$B:$B,0),MATCH(Calculations!$B13,HaverPull!$A$1:$AZ$1,0))</f>
        <v>219.2</v>
      </c>
      <c r="AO13">
        <f>INDEX(HaverPull!$A:$XZ,MATCH(Calculations!AO$9,HaverPull!$B:$B,0),MATCH(Calculations!$B13,HaverPull!$A$1:$AZ$1,0))</f>
        <v>234.6</v>
      </c>
      <c r="AP13">
        <f>INDEX(HaverPull!$A:$XZ,MATCH(Calculations!AP$9,HaverPull!$B:$B,0),MATCH(Calculations!$B13,HaverPull!$A$1:$AZ$1,0))</f>
        <v>240.7</v>
      </c>
      <c r="AQ13">
        <f>INDEX(HaverPull!$A:$XZ,MATCH(Calculations!AQ$9,HaverPull!$B:$B,0),MATCH(Calculations!$B13,HaverPull!$A$1:$AZ$1,0))</f>
        <v>251.2</v>
      </c>
      <c r="AR13">
        <f>INDEX(HaverPull!$A:$XZ,MATCH(Calculations!AR$9,HaverPull!$B:$B,0),MATCH(Calculations!$B13,HaverPull!$A$1:$AZ$1,0))</f>
        <v>256.2</v>
      </c>
      <c r="AS13">
        <f>INDEX(HaverPull!$A:$XZ,MATCH(Calculations!AS$9,HaverPull!$B:$B,0),MATCH(Calculations!$B13,HaverPull!$A$1:$AZ$1,0))</f>
        <v>287.89999999999998</v>
      </c>
      <c r="AT13">
        <f>INDEX(HaverPull!$A:$XZ,MATCH(Calculations!AT$9,HaverPull!$B:$B,0),MATCH(Calculations!$B13,HaverPull!$A$1:$AZ$1,0))</f>
        <v>290.7</v>
      </c>
      <c r="AU13">
        <f>INDEX(HaverPull!$A:$XZ,MATCH(Calculations!AU$9,HaverPull!$B:$B,0),MATCH(Calculations!$B13,HaverPull!$A$1:$AZ$1,0))</f>
        <v>296.10000000000002</v>
      </c>
      <c r="AV13">
        <f>INDEX(HaverPull!$A:$XZ,MATCH(Calculations!AV$9,HaverPull!$B:$B,0),MATCH(Calculations!$B13,HaverPull!$A$1:$AZ$1,0))</f>
        <v>299</v>
      </c>
      <c r="AW13">
        <f>INDEX(HaverPull!$A:$XZ,MATCH(Calculations!AW$9,HaverPull!$B:$B,0),MATCH(Calculations!$B13,HaverPull!$A$1:$AZ$1,0))</f>
        <v>317</v>
      </c>
      <c r="AX13">
        <f>INDEX(HaverPull!$A:$XZ,MATCH(Calculations!AX$9,HaverPull!$B:$B,0),MATCH(Calculations!$B13,HaverPull!$A$1:$AZ$1,0))</f>
        <v>319.2</v>
      </c>
      <c r="AY13">
        <f>INDEX(HaverPull!$A:$XZ,MATCH(Calculations!AY$9,HaverPull!$B:$B,0),MATCH(Calculations!$B13,HaverPull!$A$1:$AZ$1,0))</f>
        <v>324.3</v>
      </c>
      <c r="AZ13">
        <f>INDEX(HaverPull!$A:$XZ,MATCH(Calculations!AZ$9,HaverPull!$B:$B,0),MATCH(Calculations!$B13,HaverPull!$A$1:$AZ$1,0))</f>
        <v>333.2</v>
      </c>
      <c r="BA13">
        <f>INDEX(HaverPull!$A:$XZ,MATCH(Calculations!BA$9,HaverPull!$B:$B,0),MATCH(Calculations!$B13,HaverPull!$A$1:$AZ$1,0))</f>
        <v>349.7</v>
      </c>
      <c r="BB13">
        <f>INDEX(HaverPull!$A:$XZ,MATCH(Calculations!BB$9,HaverPull!$B:$B,0),MATCH(Calculations!$B13,HaverPull!$A$1:$AZ$1,0))</f>
        <v>365.2</v>
      </c>
      <c r="BC13">
        <f>INDEX(HaverPull!$A:$XZ,MATCH(Calculations!BC$9,HaverPull!$B:$B,0),MATCH(Calculations!$B13,HaverPull!$A$1:$AZ$1,0))</f>
        <v>368</v>
      </c>
      <c r="BD13">
        <f>INDEX(HaverPull!$A:$XZ,MATCH(Calculations!BD$9,HaverPull!$B:$B,0),MATCH(Calculations!$B13,HaverPull!$A$1:$AZ$1,0))</f>
        <v>373.7</v>
      </c>
      <c r="BE13">
        <f>INDEX(HaverPull!$A:$XZ,MATCH(Calculations!BE$9,HaverPull!$B:$B,0),MATCH(Calculations!$B13,HaverPull!$A$1:$AZ$1,0))</f>
        <v>368.5</v>
      </c>
      <c r="BF13">
        <f>INDEX(HaverPull!$A:$XZ,MATCH(Calculations!BF$9,HaverPull!$B:$B,0),MATCH(Calculations!$B13,HaverPull!$A$1:$AZ$1,0))</f>
        <v>371.8</v>
      </c>
      <c r="BG13">
        <f>INDEX(HaverPull!$A:$XZ,MATCH(Calculations!BG$9,HaverPull!$B:$B,0),MATCH(Calculations!$B13,HaverPull!$A$1:$AZ$1,0))</f>
        <v>376.3</v>
      </c>
      <c r="BH13">
        <f>INDEX(HaverPull!$A:$XZ,MATCH(Calculations!BH$9,HaverPull!$B:$B,0),MATCH(Calculations!$B13,HaverPull!$A$1:$AZ$1,0))</f>
        <v>379</v>
      </c>
      <c r="BI13">
        <f>INDEX(HaverPull!$A:$XZ,MATCH(Calculations!BI$9,HaverPull!$B:$B,0),MATCH(Calculations!$B13,HaverPull!$A$1:$AZ$1,0))</f>
        <v>380.4</v>
      </c>
      <c r="BJ13">
        <f>INDEX(HaverPull!$A:$XZ,MATCH(Calculations!BJ$9,HaverPull!$B:$B,0),MATCH(Calculations!$B13,HaverPull!$A$1:$AZ$1,0))</f>
        <v>387.9</v>
      </c>
      <c r="BK13">
        <f>INDEX(HaverPull!$A:$XZ,MATCH(Calculations!BK$9,HaverPull!$B:$B,0),MATCH(Calculations!$B13,HaverPull!$A$1:$AZ$1,0))</f>
        <v>398.1</v>
      </c>
      <c r="BL13">
        <f>INDEX(HaverPull!$A:$XZ,MATCH(Calculations!BL$9,HaverPull!$B:$B,0),MATCH(Calculations!$B13,HaverPull!$A$1:$AZ$1,0))</f>
        <v>400.5</v>
      </c>
      <c r="BM13">
        <f>INDEX(HaverPull!$A:$XZ,MATCH(Calculations!BM$9,HaverPull!$B:$B,0),MATCH(Calculations!$B13,HaverPull!$A$1:$AZ$1,0))</f>
        <v>405.6</v>
      </c>
      <c r="BN13">
        <f>INDEX(HaverPull!$A:$XZ,MATCH(Calculations!BN$9,HaverPull!$B:$B,0),MATCH(Calculations!$B13,HaverPull!$A$1:$AZ$1,0))</f>
        <v>408.3</v>
      </c>
      <c r="BO13">
        <f>INDEX(HaverPull!$A:$XZ,MATCH(Calculations!BO$9,HaverPull!$B:$B,0),MATCH(Calculations!$B13,HaverPull!$A$1:$AZ$1,0))</f>
        <v>419.9</v>
      </c>
      <c r="BP13">
        <f>INDEX(HaverPull!$A:$XZ,MATCH(Calculations!BP$9,HaverPull!$B:$B,0),MATCH(Calculations!$B13,HaverPull!$A$1:$AZ$1,0))</f>
        <v>425.6</v>
      </c>
      <c r="BQ13">
        <f>INDEX(HaverPull!$A:$XZ,MATCH(Calculations!BQ$9,HaverPull!$B:$B,0),MATCH(Calculations!$B13,HaverPull!$A$1:$AZ$1,0))</f>
        <v>433.1</v>
      </c>
      <c r="BR13">
        <f>INDEX(HaverPull!$A:$XZ,MATCH(Calculations!BR$9,HaverPull!$B:$B,0),MATCH(Calculations!$B13,HaverPull!$A$1:$AZ$1,0))</f>
        <v>435.8</v>
      </c>
      <c r="BS13">
        <f>INDEX(HaverPull!$A:$XZ,MATCH(Calculations!BS$9,HaverPull!$B:$B,0),MATCH(Calculations!$B13,HaverPull!$A$1:$AZ$1,0))</f>
        <v>441.9</v>
      </c>
      <c r="BT13">
        <f>INDEX(HaverPull!$A:$XZ,MATCH(Calculations!BT$9,HaverPull!$B:$B,0),MATCH(Calculations!$B13,HaverPull!$A$1:$AZ$1,0))</f>
        <v>447.5</v>
      </c>
      <c r="BU13">
        <f>INDEX(HaverPull!$A:$XZ,MATCH(Calculations!BU$9,HaverPull!$B:$B,0),MATCH(Calculations!$B13,HaverPull!$A$1:$AZ$1,0))</f>
        <v>449.4</v>
      </c>
      <c r="BV13">
        <f>INDEX(HaverPull!$A:$XZ,MATCH(Calculations!BV$9,HaverPull!$B:$B,0),MATCH(Calculations!$B13,HaverPull!$A$1:$AZ$1,0))</f>
        <v>452.8</v>
      </c>
      <c r="BW13">
        <f>INDEX(HaverPull!$A:$XZ,MATCH(Calculations!BW$9,HaverPull!$B:$B,0),MATCH(Calculations!$B13,HaverPull!$A$1:$AZ$1,0))</f>
        <v>470.3</v>
      </c>
      <c r="BX13">
        <f>INDEX(HaverPull!$A:$XZ,MATCH(Calculations!BX$9,HaverPull!$B:$B,0),MATCH(Calculations!$B13,HaverPull!$A$1:$AZ$1,0))</f>
        <v>473.4</v>
      </c>
      <c r="BY13">
        <f>INDEX(HaverPull!$A:$XZ,MATCH(Calculations!BY$9,HaverPull!$B:$B,0),MATCH(Calculations!$B13,HaverPull!$A$1:$AZ$1,0))</f>
        <v>478.8</v>
      </c>
      <c r="BZ13">
        <f>INDEX(HaverPull!$A:$XZ,MATCH(Calculations!BZ$9,HaverPull!$B:$B,0),MATCH(Calculations!$B13,HaverPull!$A$1:$AZ$1,0))</f>
        <v>484.9</v>
      </c>
      <c r="CA13">
        <f>INDEX(HaverPull!$A:$XZ,MATCH(Calculations!CA$9,HaverPull!$B:$B,0),MATCH(Calculations!$B13,HaverPull!$A$1:$AZ$1,0))</f>
        <v>508.2</v>
      </c>
      <c r="CB13">
        <f>INDEX(HaverPull!$A:$XZ,MATCH(Calculations!CB$9,HaverPull!$B:$B,0),MATCH(Calculations!$B13,HaverPull!$A$1:$AZ$1,0))</f>
        <v>515.70000000000005</v>
      </c>
      <c r="CC13">
        <f>INDEX(HaverPull!$A:$XZ,MATCH(Calculations!CC$9,HaverPull!$B:$B,0),MATCH(Calculations!$B13,HaverPull!$A$1:$AZ$1,0))</f>
        <v>524.70000000000005</v>
      </c>
      <c r="CD13">
        <f>INDEX(HaverPull!$A:$XZ,MATCH(Calculations!CD$9,HaverPull!$B:$B,0),MATCH(Calculations!$B13,HaverPull!$A$1:$AZ$1,0))</f>
        <v>535.79999999999995</v>
      </c>
      <c r="CE13">
        <f>INDEX(HaverPull!$A:$XZ,MATCH(Calculations!CE$9,HaverPull!$B:$B,0),MATCH(Calculations!$B13,HaverPull!$A$1:$AZ$1,0))</f>
        <v>556.20000000000005</v>
      </c>
      <c r="CF13">
        <f>INDEX(HaverPull!$A:$XZ,MATCH(Calculations!CF$9,HaverPull!$B:$B,0),MATCH(Calculations!$B13,HaverPull!$A$1:$AZ$1,0))</f>
        <v>567.5</v>
      </c>
      <c r="CG13">
        <f>INDEX(HaverPull!$A:$XZ,MATCH(Calculations!CG$9,HaverPull!$B:$B,0),MATCH(Calculations!$B13,HaverPull!$A$1:$AZ$1,0))</f>
        <v>578.1</v>
      </c>
      <c r="CH13">
        <f>INDEX(HaverPull!$A:$XZ,MATCH(Calculations!CH$9,HaverPull!$B:$B,0),MATCH(Calculations!$B13,HaverPull!$A$1:$AZ$1,0))</f>
        <v>596.79999999999995</v>
      </c>
      <c r="CI13">
        <f>INDEX(HaverPull!$A:$XZ,MATCH(Calculations!CI$9,HaverPull!$B:$B,0),MATCH(Calculations!$B13,HaverPull!$A$1:$AZ$1,0))</f>
        <v>622.5</v>
      </c>
      <c r="CJ13">
        <f>INDEX(HaverPull!$A:$XZ,MATCH(Calculations!CJ$9,HaverPull!$B:$B,0),MATCH(Calculations!$B13,HaverPull!$A$1:$AZ$1,0))</f>
        <v>643.5</v>
      </c>
      <c r="CK13">
        <f>INDEX(HaverPull!$A:$XZ,MATCH(Calculations!CK$9,HaverPull!$B:$B,0),MATCH(Calculations!$B13,HaverPull!$A$1:$AZ$1,0))</f>
        <v>653.79999999999995</v>
      </c>
      <c r="CL13">
        <f>INDEX(HaverPull!$A:$XZ,MATCH(Calculations!CL$9,HaverPull!$B:$B,0),MATCH(Calculations!$B13,HaverPull!$A$1:$AZ$1,0))</f>
        <v>682.3</v>
      </c>
      <c r="CM13">
        <f>INDEX(HaverPull!$A:$XZ,MATCH(Calculations!CM$9,HaverPull!$B:$B,0),MATCH(Calculations!$B13,HaverPull!$A$1:$AZ$1,0))</f>
        <v>710.5</v>
      </c>
      <c r="CN13">
        <f>INDEX(HaverPull!$A:$XZ,MATCH(Calculations!CN$9,HaverPull!$B:$B,0),MATCH(Calculations!$B13,HaverPull!$A$1:$AZ$1,0))</f>
        <v>729.1</v>
      </c>
      <c r="CO13">
        <f>INDEX(HaverPull!$A:$XZ,MATCH(Calculations!CO$9,HaverPull!$B:$B,0),MATCH(Calculations!$B13,HaverPull!$A$1:$AZ$1,0))</f>
        <v>741.3</v>
      </c>
      <c r="CP13">
        <f>INDEX(HaverPull!$A:$XZ,MATCH(Calculations!CP$9,HaverPull!$B:$B,0),MATCH(Calculations!$B13,HaverPull!$A$1:$AZ$1,0))</f>
        <v>746</v>
      </c>
      <c r="CQ13">
        <f>INDEX(HaverPull!$A:$XZ,MATCH(Calculations!CQ$9,HaverPull!$B:$B,0),MATCH(Calculations!$B13,HaverPull!$A$1:$AZ$1,0))</f>
        <v>766.5</v>
      </c>
      <c r="CR13">
        <f>INDEX(HaverPull!$A:$XZ,MATCH(Calculations!CR$9,HaverPull!$B:$B,0),MATCH(Calculations!$B13,HaverPull!$A$1:$AZ$1,0))</f>
        <v>771.7</v>
      </c>
      <c r="CS13">
        <f>INDEX(HaverPull!$A:$XZ,MATCH(Calculations!CS$9,HaverPull!$B:$B,0),MATCH(Calculations!$B13,HaverPull!$A$1:$AZ$1,0))</f>
        <v>786.3</v>
      </c>
      <c r="CT13">
        <f>INDEX(HaverPull!$A:$XZ,MATCH(Calculations!CT$9,HaverPull!$B:$B,0),MATCH(Calculations!$B13,HaverPull!$A$1:$AZ$1,0))</f>
        <v>791.3</v>
      </c>
      <c r="CU13">
        <f>INDEX(HaverPull!$A:$XZ,MATCH(Calculations!CU$9,HaverPull!$B:$B,0),MATCH(Calculations!$B13,HaverPull!$A$1:$AZ$1,0))</f>
        <v>805.3</v>
      </c>
      <c r="CV13">
        <f>INDEX(HaverPull!$A:$XZ,MATCH(Calculations!CV$9,HaverPull!$B:$B,0),MATCH(Calculations!$B13,HaverPull!$A$1:$AZ$1,0))</f>
        <v>810.1</v>
      </c>
      <c r="CW13">
        <f>INDEX(HaverPull!$A:$XZ,MATCH(Calculations!CW$9,HaverPull!$B:$B,0),MATCH(Calculations!$B13,HaverPull!$A$1:$AZ$1,0))</f>
        <v>813.6</v>
      </c>
      <c r="CX13">
        <f>INDEX(HaverPull!$A:$XZ,MATCH(Calculations!CX$9,HaverPull!$B:$B,0),MATCH(Calculations!$B13,HaverPull!$A$1:$AZ$1,0))</f>
        <v>833.8</v>
      </c>
      <c r="CY13">
        <f>INDEX(HaverPull!$A:$XZ,MATCH(Calculations!CY$9,HaverPull!$B:$B,0),MATCH(Calculations!$B13,HaverPull!$A$1:$AZ$1,0))</f>
        <v>857.9</v>
      </c>
      <c r="CZ13">
        <f>INDEX(HaverPull!$A:$XZ,MATCH(Calculations!CZ$9,HaverPull!$B:$B,0),MATCH(Calculations!$B13,HaverPull!$A$1:$AZ$1,0))</f>
        <v>865.6</v>
      </c>
      <c r="DA13">
        <f>INDEX(HaverPull!$A:$XZ,MATCH(Calculations!DA$9,HaverPull!$B:$B,0),MATCH(Calculations!$B13,HaverPull!$A$1:$AZ$1,0))</f>
        <v>870.7</v>
      </c>
      <c r="DB13">
        <f>INDEX(HaverPull!$A:$XZ,MATCH(Calculations!DB$9,HaverPull!$B:$B,0),MATCH(Calculations!$B13,HaverPull!$A$1:$AZ$1,0))</f>
        <v>864.6</v>
      </c>
      <c r="DC13">
        <f>INDEX(HaverPull!$A:$XZ,MATCH(Calculations!DC$9,HaverPull!$B:$B,0),MATCH(Calculations!$B13,HaverPull!$A$1:$AZ$1,0))</f>
        <v>893.2</v>
      </c>
      <c r="DD13">
        <f>INDEX(HaverPull!$A:$XZ,MATCH(Calculations!DD$9,HaverPull!$B:$B,0),MATCH(Calculations!$B13,HaverPull!$A$1:$AZ$1,0))</f>
        <v>912.9</v>
      </c>
      <c r="DE13">
        <f>INDEX(HaverPull!$A:$XZ,MATCH(Calculations!DE$9,HaverPull!$B:$B,0),MATCH(Calculations!$B13,HaverPull!$A$1:$AZ$1,0))</f>
        <v>908.5</v>
      </c>
      <c r="DF13">
        <f>INDEX(HaverPull!$A:$XZ,MATCH(Calculations!DF$9,HaverPull!$B:$B,0),MATCH(Calculations!$B13,HaverPull!$A$1:$AZ$1,0))</f>
        <v>910.7</v>
      </c>
      <c r="DG13">
        <f>INDEX(HaverPull!$A:$XZ,MATCH(Calculations!DG$9,HaverPull!$B:$B,0),MATCH(Calculations!$B13,HaverPull!$A$1:$AZ$1,0))</f>
        <v>930.5</v>
      </c>
      <c r="DH13">
        <f>INDEX(HaverPull!$A:$XZ,MATCH(Calculations!DH$9,HaverPull!$B:$B,0),MATCH(Calculations!$B13,HaverPull!$A$1:$AZ$1,0))</f>
        <v>931.3</v>
      </c>
      <c r="DI13">
        <f>INDEX(HaverPull!$A:$XZ,MATCH(Calculations!DI$9,HaverPull!$B:$B,0),MATCH(Calculations!$B13,HaverPull!$A$1:$AZ$1,0))</f>
        <v>937.2</v>
      </c>
      <c r="DJ13">
        <f>INDEX(HaverPull!$A:$XZ,MATCH(Calculations!DJ$9,HaverPull!$B:$B,0),MATCH(Calculations!$B13,HaverPull!$A$1:$AZ$1,0))</f>
        <v>942.7</v>
      </c>
      <c r="DK13">
        <f>INDEX(HaverPull!$A:$XZ,MATCH(Calculations!DK$9,HaverPull!$B:$B,0),MATCH(Calculations!$B13,HaverPull!$A$1:$AZ$1,0))</f>
        <v>951.8</v>
      </c>
      <c r="DL13">
        <f>INDEX(HaverPull!$A:$XZ,MATCH(Calculations!DL$9,HaverPull!$B:$B,0),MATCH(Calculations!$B13,HaverPull!$A$1:$AZ$1,0))</f>
        <v>956</v>
      </c>
      <c r="DM13">
        <f>INDEX(HaverPull!$A:$XZ,MATCH(Calculations!DM$9,HaverPull!$B:$B,0),MATCH(Calculations!$B13,HaverPull!$A$1:$AZ$1,0))</f>
        <v>957.4</v>
      </c>
      <c r="DN13">
        <f>INDEX(HaverPull!$A:$XZ,MATCH(Calculations!DN$9,HaverPull!$B:$B,0),MATCH(Calculations!$B13,HaverPull!$A$1:$AZ$1,0))</f>
        <v>966.4</v>
      </c>
      <c r="DO13">
        <f>INDEX(HaverPull!$A:$XZ,MATCH(Calculations!DO$9,HaverPull!$B:$B,0),MATCH(Calculations!$B13,HaverPull!$A$1:$AZ$1,0))</f>
        <v>983.4</v>
      </c>
      <c r="DP13">
        <f>INDEX(HaverPull!$A:$XZ,MATCH(Calculations!DP$9,HaverPull!$B:$B,0),MATCH(Calculations!$B13,HaverPull!$A$1:$AZ$1,0))</f>
        <v>985</v>
      </c>
      <c r="DQ13">
        <f>INDEX(HaverPull!$A:$XZ,MATCH(Calculations!DQ$9,HaverPull!$B:$B,0),MATCH(Calculations!$B13,HaverPull!$A$1:$AZ$1,0))</f>
        <v>996.1</v>
      </c>
      <c r="DR13">
        <f>INDEX(HaverPull!$A:$XZ,MATCH(Calculations!DR$9,HaverPull!$B:$B,0),MATCH(Calculations!$B13,HaverPull!$A$1:$AZ$1,0))</f>
        <v>1004.3</v>
      </c>
      <c r="DS13">
        <f>INDEX(HaverPull!$A:$XZ,MATCH(Calculations!DS$9,HaverPull!$B:$B,0),MATCH(Calculations!$B13,HaverPull!$A$1:$AZ$1,0))</f>
        <v>1016.9</v>
      </c>
      <c r="DT13">
        <f>INDEX(HaverPull!$A:$XZ,MATCH(Calculations!DT$9,HaverPull!$B:$B,0),MATCH(Calculations!$B13,HaverPull!$A$1:$AZ$1,0))</f>
        <v>1042.3</v>
      </c>
      <c r="DU13">
        <f>INDEX(HaverPull!$A:$XZ,MATCH(Calculations!DU$9,HaverPull!$B:$B,0),MATCH(Calculations!$B13,HaverPull!$A$1:$AZ$1,0))</f>
        <v>1054.7</v>
      </c>
      <c r="DV13">
        <f>INDEX(HaverPull!$A:$XZ,MATCH(Calculations!DV$9,HaverPull!$B:$B,0),MATCH(Calculations!$B13,HaverPull!$A$1:$AZ$1,0))</f>
        <v>1065.5999999999999</v>
      </c>
      <c r="DW13">
        <f>INDEX(HaverPull!$A:$XZ,MATCH(Calculations!DW$9,HaverPull!$B:$B,0),MATCH(Calculations!$B13,HaverPull!$A$1:$AZ$1,0))</f>
        <v>1107.8</v>
      </c>
      <c r="DX13">
        <f>INDEX(HaverPull!$A:$XZ,MATCH(Calculations!DX$9,HaverPull!$B:$B,0),MATCH(Calculations!$B13,HaverPull!$A$1:$AZ$1,0))</f>
        <v>1139.0999999999999</v>
      </c>
      <c r="DY13">
        <f>INDEX(HaverPull!$A:$XZ,MATCH(Calculations!DY$9,HaverPull!$B:$B,0),MATCH(Calculations!$B13,HaverPull!$A$1:$AZ$1,0))</f>
        <v>1145.2</v>
      </c>
      <c r="DZ13">
        <f>INDEX(HaverPull!$A:$XZ,MATCH(Calculations!DZ$9,HaverPull!$B:$B,0),MATCH(Calculations!$B13,HaverPull!$A$1:$AZ$1,0))</f>
        <v>1191.2</v>
      </c>
      <c r="EA13">
        <f>INDEX(HaverPull!$A:$XZ,MATCH(Calculations!EA$9,HaverPull!$B:$B,0),MATCH(Calculations!$B13,HaverPull!$A$1:$AZ$1,0))</f>
        <v>1221</v>
      </c>
      <c r="EB13">
        <f>INDEX(HaverPull!$A:$XZ,MATCH(Calculations!EB$9,HaverPull!$B:$B,0),MATCH(Calculations!$B13,HaverPull!$A$1:$AZ$1,0))</f>
        <v>1247.0999999999999</v>
      </c>
      <c r="EC13">
        <f>INDEX(HaverPull!$A:$XZ,MATCH(Calculations!EC$9,HaverPull!$B:$B,0),MATCH(Calculations!$B13,HaverPull!$A$1:$AZ$1,0))</f>
        <v>1259.9000000000001</v>
      </c>
      <c r="ED13">
        <f>INDEX(HaverPull!$A:$XZ,MATCH(Calculations!ED$9,HaverPull!$B:$B,0),MATCH(Calculations!$B13,HaverPull!$A$1:$AZ$1,0))</f>
        <v>1276.2</v>
      </c>
      <c r="EE13">
        <f>INDEX(HaverPull!$A:$XZ,MATCH(Calculations!EE$9,HaverPull!$B:$B,0),MATCH(Calculations!$B13,HaverPull!$A$1:$AZ$1,0))</f>
        <v>1294.5999999999999</v>
      </c>
      <c r="EF13">
        <f>INDEX(HaverPull!$A:$XZ,MATCH(Calculations!EF$9,HaverPull!$B:$B,0),MATCH(Calculations!$B13,HaverPull!$A$1:$AZ$1,0))</f>
        <v>1312.6</v>
      </c>
      <c r="EG13">
        <f>INDEX(HaverPull!$A:$XZ,MATCH(Calculations!EG$9,HaverPull!$B:$B,0),MATCH(Calculations!$B13,HaverPull!$A$1:$AZ$1,0))</f>
        <v>1335.5</v>
      </c>
      <c r="EH13">
        <f>INDEX(HaverPull!$A:$XZ,MATCH(Calculations!EH$9,HaverPull!$B:$B,0),MATCH(Calculations!$B13,HaverPull!$A$1:$AZ$1,0))</f>
        <v>1341.2</v>
      </c>
      <c r="EI13">
        <f>INDEX(HaverPull!$A:$XZ,MATCH(Calculations!EI$9,HaverPull!$B:$B,0),MATCH(Calculations!$B13,HaverPull!$A$1:$AZ$1,0))</f>
        <v>1379.6</v>
      </c>
      <c r="EJ13">
        <f>INDEX(HaverPull!$A:$XZ,MATCH(Calculations!EJ$9,HaverPull!$B:$B,0),MATCH(Calculations!$B13,HaverPull!$A$1:$AZ$1,0))</f>
        <v>1400.6</v>
      </c>
      <c r="EK13">
        <f>INDEX(HaverPull!$A:$XZ,MATCH(Calculations!EK$9,HaverPull!$B:$B,0),MATCH(Calculations!$B13,HaverPull!$A$1:$AZ$1,0))</f>
        <v>1409.8</v>
      </c>
      <c r="EL13">
        <f>INDEX(HaverPull!$A:$XZ,MATCH(Calculations!EL$9,HaverPull!$B:$B,0),MATCH(Calculations!$B13,HaverPull!$A$1:$AZ$1,0))</f>
        <v>1427.9</v>
      </c>
      <c r="EM13">
        <f>INDEX(HaverPull!$A:$XZ,MATCH(Calculations!EM$9,HaverPull!$B:$B,0),MATCH(Calculations!$B13,HaverPull!$A$1:$AZ$1,0))</f>
        <v>1464.4</v>
      </c>
      <c r="EN13">
        <f>INDEX(HaverPull!$A:$XZ,MATCH(Calculations!EN$9,HaverPull!$B:$B,0),MATCH(Calculations!$B13,HaverPull!$A$1:$AZ$1,0))</f>
        <v>1486</v>
      </c>
      <c r="EO13">
        <f>INDEX(HaverPull!$A:$XZ,MATCH(Calculations!EO$9,HaverPull!$B:$B,0),MATCH(Calculations!$B13,HaverPull!$A$1:$AZ$1,0))</f>
        <v>1501</v>
      </c>
      <c r="EP13">
        <f>INDEX(HaverPull!$A:$XZ,MATCH(Calculations!EP$9,HaverPull!$B:$B,0),MATCH(Calculations!$B13,HaverPull!$A$1:$AZ$1,0))</f>
        <v>1512.3</v>
      </c>
      <c r="EQ13">
        <f>INDEX(HaverPull!$A:$XZ,MATCH(Calculations!EQ$9,HaverPull!$B:$B,0),MATCH(Calculations!$B13,HaverPull!$A$1:$AZ$1,0))</f>
        <v>1566.7</v>
      </c>
      <c r="ER13">
        <f>INDEX(HaverPull!$A:$XZ,MATCH(Calculations!ER$9,HaverPull!$B:$B,0),MATCH(Calculations!$B13,HaverPull!$A$1:$AZ$1,0))</f>
        <v>1583.2</v>
      </c>
      <c r="ES13">
        <f>INDEX(HaverPull!$A:$XZ,MATCH(Calculations!ES$9,HaverPull!$B:$B,0),MATCH(Calculations!$B13,HaverPull!$A$1:$AZ$1,0))</f>
        <v>1608.5</v>
      </c>
      <c r="ET13">
        <f>INDEX(HaverPull!$A:$XZ,MATCH(Calculations!ET$9,HaverPull!$B:$B,0),MATCH(Calculations!$B13,HaverPull!$A$1:$AZ$1,0))</f>
        <v>1613.8</v>
      </c>
      <c r="EU13">
        <f>INDEX(HaverPull!$A:$XZ,MATCH(Calculations!EU$9,HaverPull!$B:$B,0),MATCH(Calculations!$B13,HaverPull!$A$1:$AZ$1,0))</f>
        <v>1680.2</v>
      </c>
      <c r="EV13">
        <f>INDEX(HaverPull!$A:$XZ,MATCH(Calculations!EV$9,HaverPull!$B:$B,0),MATCH(Calculations!$B13,HaverPull!$A$1:$AZ$1,0))</f>
        <v>1680.4</v>
      </c>
      <c r="EW13">
        <f>INDEX(HaverPull!$A:$XZ,MATCH(Calculations!EW$9,HaverPull!$B:$B,0),MATCH(Calculations!$B13,HaverPull!$A$1:$AZ$1,0))</f>
        <v>1700.2</v>
      </c>
      <c r="EX13">
        <f>INDEX(HaverPull!$A:$XZ,MATCH(Calculations!EX$9,HaverPull!$B:$B,0),MATCH(Calculations!$B13,HaverPull!$A$1:$AZ$1,0))</f>
        <v>1728.6</v>
      </c>
      <c r="EY13">
        <f>INDEX(HaverPull!$A:$XZ,MATCH(Calculations!EY$9,HaverPull!$B:$B,0),MATCH(Calculations!$B13,HaverPull!$A$1:$AZ$1,0))</f>
        <v>1768.2</v>
      </c>
      <c r="EZ13">
        <f>INDEX(HaverPull!$A:$XZ,MATCH(Calculations!EZ$9,HaverPull!$B:$B,0),MATCH(Calculations!$B13,HaverPull!$A$1:$AZ$1,0))</f>
        <v>2113</v>
      </c>
      <c r="FA13">
        <f>INDEX(HaverPull!$A:$XZ,MATCH(Calculations!FA$9,HaverPull!$B:$B,0),MATCH(Calculations!$B13,HaverPull!$A$1:$AZ$1,0))</f>
        <v>1905.3</v>
      </c>
      <c r="FB13">
        <f>INDEX(HaverPull!$A:$XZ,MATCH(Calculations!FB$9,HaverPull!$B:$B,0),MATCH(Calculations!$B13,HaverPull!$A$1:$AZ$1,0))</f>
        <v>1890.8</v>
      </c>
      <c r="FC13">
        <f>INDEX(HaverPull!$A:$XZ,MATCH(Calculations!FC$9,HaverPull!$B:$B,0),MATCH(Calculations!$B13,HaverPull!$A$1:$AZ$1,0))</f>
        <v>2001.9</v>
      </c>
      <c r="FD13">
        <f>INDEX(HaverPull!$A:$XZ,MATCH(Calculations!FD$9,HaverPull!$B:$B,0),MATCH(Calculations!$B13,HaverPull!$A$1:$AZ$1,0))</f>
        <v>2140</v>
      </c>
      <c r="FE13">
        <f>INDEX(HaverPull!$A:$XZ,MATCH(Calculations!FE$9,HaverPull!$B:$B,0),MATCH(Calculations!$B13,HaverPull!$A$1:$AZ$1,0))</f>
        <v>2136.9</v>
      </c>
      <c r="FF13">
        <f>INDEX(HaverPull!$A:$XZ,MATCH(Calculations!FF$9,HaverPull!$B:$B,0),MATCH(Calculations!$B13,HaverPull!$A$1:$AZ$1,0))</f>
        <v>2152.1</v>
      </c>
      <c r="FG13">
        <f>INDEX(HaverPull!$A:$XZ,MATCH(Calculations!FG$9,HaverPull!$B:$B,0),MATCH(Calculations!$B13,HaverPull!$A$1:$AZ$1,0))</f>
        <v>2262.1999999999998</v>
      </c>
      <c r="FH13">
        <f>INDEX(HaverPull!$A:$XZ,MATCH(Calculations!FH$9,HaverPull!$B:$B,0),MATCH(Calculations!$B13,HaverPull!$A$1:$AZ$1,0))</f>
        <v>2268.6999999999998</v>
      </c>
      <c r="FI13">
        <f>INDEX(HaverPull!$A:$XZ,MATCH(Calculations!FI$9,HaverPull!$B:$B,0),MATCH(Calculations!$B13,HaverPull!$A$1:$AZ$1,0))</f>
        <v>2292</v>
      </c>
      <c r="FJ13">
        <f>INDEX(HaverPull!$A:$XZ,MATCH(Calculations!FJ$9,HaverPull!$B:$B,0),MATCH(Calculations!$B13,HaverPull!$A$1:$AZ$1,0))</f>
        <v>2302.6999999999998</v>
      </c>
      <c r="FK13">
        <f>INDEX(HaverPull!$A:$XZ,MATCH(Calculations!FK$9,HaverPull!$B:$B,0),MATCH(Calculations!$B13,HaverPull!$A$1:$AZ$1,0))</f>
        <v>2313</v>
      </c>
      <c r="FL13">
        <f>INDEX(HaverPull!$A:$XZ,MATCH(Calculations!FL$9,HaverPull!$B:$B,0),MATCH(Calculations!$B13,HaverPull!$A$1:$AZ$1,0))</f>
        <v>2312.1</v>
      </c>
      <c r="FM13">
        <f>INDEX(HaverPull!$A:$XZ,MATCH(Calculations!FM$9,HaverPull!$B:$B,0),MATCH(Calculations!$B13,HaverPull!$A$1:$AZ$1,0))</f>
        <v>2303.1999999999998</v>
      </c>
      <c r="FN13">
        <f>INDEX(HaverPull!$A:$XZ,MATCH(Calculations!FN$9,HaverPull!$B:$B,0),MATCH(Calculations!$B13,HaverPull!$A$1:$AZ$1,0))</f>
        <v>2312.1999999999998</v>
      </c>
      <c r="FO13">
        <f>INDEX(HaverPull!$A:$XZ,MATCH(Calculations!FO$9,HaverPull!$B:$B,0),MATCH(Calculations!$B13,HaverPull!$A$1:$AZ$1,0))</f>
        <v>2296.8000000000002</v>
      </c>
      <c r="FP13">
        <f>INDEX(HaverPull!$A:$XZ,MATCH(Calculations!FP$9,HaverPull!$B:$B,0),MATCH(Calculations!$B13,HaverPull!$A$1:$AZ$1,0))</f>
        <v>2321.8000000000002</v>
      </c>
      <c r="FQ13">
        <f>INDEX(HaverPull!$A:$XZ,MATCH(Calculations!FQ$9,HaverPull!$B:$B,0),MATCH(Calculations!$B13,HaverPull!$A$1:$AZ$1,0))</f>
        <v>2325.6</v>
      </c>
      <c r="FR13">
        <f>INDEX(HaverPull!$A:$XZ,MATCH(Calculations!FR$9,HaverPull!$B:$B,0),MATCH(Calculations!$B13,HaverPull!$A$1:$AZ$1,0))</f>
        <v>2346.1</v>
      </c>
      <c r="FS13">
        <f>INDEX(HaverPull!$A:$XZ,MATCH(Calculations!FS$9,HaverPull!$B:$B,0),MATCH(Calculations!$B13,HaverPull!$A$1:$AZ$1,0))</f>
        <v>2365.6999999999998</v>
      </c>
      <c r="FT13">
        <f>INDEX(HaverPull!$A:$XZ,MATCH(Calculations!FT$9,HaverPull!$B:$B,0),MATCH(Calculations!$B13,HaverPull!$A$1:$AZ$1,0))</f>
        <v>2378.3000000000002</v>
      </c>
      <c r="FU13">
        <f>INDEX(HaverPull!$A:$XZ,MATCH(Calculations!FU$9,HaverPull!$B:$B,0),MATCH(Calculations!$B13,HaverPull!$A$1:$AZ$1,0))</f>
        <v>2396</v>
      </c>
      <c r="FV13">
        <f>INDEX(HaverPull!$A:$XZ,MATCH(Calculations!FV$9,HaverPull!$B:$B,0),MATCH(Calculations!$B13,HaverPull!$A$1:$AZ$1,0))</f>
        <v>2403.6999999999998</v>
      </c>
      <c r="FW13">
        <f>INDEX(HaverPull!$A:$XZ,MATCH(Calculations!FW$9,HaverPull!$B:$B,0),MATCH(Calculations!$B13,HaverPull!$A$1:$AZ$1,0))</f>
        <v>2433.1</v>
      </c>
      <c r="FX13">
        <f>INDEX(HaverPull!$A:$XZ,MATCH(Calculations!FX$9,HaverPull!$B:$B,0),MATCH(Calculations!$B13,HaverPull!$A$1:$AZ$1,0))</f>
        <v>2484.1</v>
      </c>
      <c r="FY13">
        <f>INDEX(HaverPull!$A:$XZ,MATCH(Calculations!FY$9,HaverPull!$B:$B,0),MATCH(Calculations!$B13,HaverPull!$A$1:$AZ$1,0))</f>
        <v>2523.6</v>
      </c>
      <c r="FZ13">
        <f>INDEX(HaverPull!$A:$XZ,MATCH(Calculations!FZ$9,HaverPull!$B:$B,0),MATCH(Calculations!$B13,HaverPull!$A$1:$AZ$1,0))</f>
        <v>2548</v>
      </c>
      <c r="GA13">
        <f>INDEX(HaverPull!$A:$XZ,MATCH(Calculations!GA$9,HaverPull!$B:$B,0),MATCH(Calculations!$B13,HaverPull!$A$1:$AZ$1,0))</f>
        <v>2596.4</v>
      </c>
      <c r="GB13">
        <f>INDEX(HaverPull!$A:$XZ,MATCH(Calculations!GB$9,HaverPull!$B:$B,0),MATCH(Calculations!$B13,HaverPull!$A$1:$AZ$1,0))</f>
        <v>2631.7</v>
      </c>
      <c r="GC13">
        <f>INDEX(HaverPull!$A:$XZ,MATCH(Calculations!GC$9,HaverPull!$B:$B,0),MATCH(Calculations!$B13,HaverPull!$A$1:$AZ$1,0))</f>
        <v>2644.8</v>
      </c>
      <c r="GD13" s="79">
        <f>INDEX(HaverPull!$A:$XZ,MATCH(Calculations!GD$9,HaverPull!$B:$B,0),MATCH(Calculations!$B13,HaverPull!$A$1:$AZ$1,0))</f>
        <v>2656.9</v>
      </c>
      <c r="GE13">
        <f>INDEX(HaverPull!$A:$XZ,MATCH(Calculations!GE$9,HaverPull!$B:$B,0),MATCH(Calculations!$B13,HaverPull!$A$1:$AZ$1,0))</f>
        <v>2687.4</v>
      </c>
      <c r="GF13">
        <f>INDEX(HaverPull!$A:$XZ,MATCH(Calculations!GF$9,HaverPull!$B:$B,0),MATCH(Calculations!$B13,HaverPull!$A$1:$AZ$1,0))</f>
        <v>2708.3</v>
      </c>
      <c r="GG13">
        <f>INDEX(HaverPull!$A:$XZ,MATCH(Calculations!GG$9,HaverPull!$B:$B,0),MATCH(Calculations!$B13,HaverPull!$A$1:$AZ$1,0))</f>
        <v>2726.8</v>
      </c>
      <c r="GH13" s="71">
        <f>INDEX(HaverPull!$A:$XZ,MATCH(Calculations!GH$9,HaverPull!$B:$B,0),MATCH(Calculations!$B13,HaverPull!$A$1:$AZ$1,0))</f>
        <v>2747.1</v>
      </c>
      <c r="GI13">
        <f>INDEX(HaverPull!$A:$XZ,MATCH(Calculations!GI$9,HaverPull!$B:$B,0),MATCH(Calculations!$B13,HaverPull!$A$1:$AZ$1,0))</f>
        <v>2777.4</v>
      </c>
      <c r="GJ13">
        <f>INDEX(HaverPull!$A:$XZ,MATCH(Calculations!GJ$9,HaverPull!$B:$B,0),MATCH(Calculations!$B13,HaverPull!$A$1:$AZ$1,0))</f>
        <v>2786.6</v>
      </c>
      <c r="GK13">
        <f>INDEX(HaverPull!$A:$XZ,MATCH(Calculations!GK$9,HaverPull!$B:$B,0),MATCH(Calculations!$B13,HaverPull!$A$1:$AZ$1,0))</f>
        <v>2820.5</v>
      </c>
      <c r="GL13" s="15">
        <f>INDEX(HaverPull!$A:$XZ,MATCH(Calculations!GL$9,HaverPull!$B:$B,0),MATCH(Calculations!$B13,HaverPull!$A$1:$AZ$1,0))</f>
        <v>2831.5</v>
      </c>
      <c r="GM13">
        <f>INDEX(HaverPull!$A:$XZ,MATCH(Calculations!GM$9,HaverPull!$B:$B,0),MATCH(Calculations!$B13,HaverPull!$A$1:$AZ$1,0))</f>
        <v>2875.7</v>
      </c>
      <c r="GN13">
        <f>INDEX(HaverPull!$A:$XZ,MATCH(Calculations!GN$9,HaverPull!$B:$B,0),MATCH(Calculations!$B13,HaverPull!$A$1:$AZ$1,0))</f>
        <v>2905.4</v>
      </c>
      <c r="GO13" s="87">
        <f>INDEX(HaverPull!$A:$XZ,MATCH(Calculations!GO$9,HaverPull!$B:$B,0),MATCH(Calculations!$B13,HaverPull!$A$1:$AZ$1,0))</f>
        <v>2935.6</v>
      </c>
      <c r="GP13" s="6">
        <f>INDEX(HaverPull!$A:$XZ,MATCH(HaverPull!B$202,HaverPull!$B:$B,0),MATCH(Calculations!$B13,HaverPull!$A$1:$AZ$1,0))</f>
        <v>2963.2</v>
      </c>
      <c r="GQ13" t="e">
        <f>INDEX(HaverPull!$A:$XZ,MATCH(Calculations!GQ$9,HaverPull!$B:$B,0),MATCH(Calculations!$B13,HaverPull!$A$1:$AZ$1,0))</f>
        <v>#N/A</v>
      </c>
      <c r="GR13" t="e">
        <f>INDEX(HaverPull!$A:$XZ,MATCH(Calculations!GR$9,HaverPull!$B:$B,0),MATCH(Calculations!$B13,HaverPull!$A$1:$AZ$1,0))</f>
        <v>#N/A</v>
      </c>
      <c r="GS13" t="e">
        <f>INDEX(HaverPull!$A:$XZ,MATCH(Calculations!GS$9,HaverPull!$B:$B,0),MATCH(Calculations!$B13,HaverPull!$A$1:$AZ$1,0))</f>
        <v>#N/A</v>
      </c>
      <c r="GT13" t="e">
        <f>INDEX(HaverPull!$A:$XZ,MATCH(Calculations!GT$9,HaverPull!$B:$B,0),MATCH(Calculations!$B13,HaverPull!$A$1:$AZ$1,0))</f>
        <v>#N/A</v>
      </c>
      <c r="GU13" t="e">
        <f>INDEX(HaverPull!$A:$XZ,MATCH(Calculations!GU$9,HaverPull!$B:$B,0),MATCH(Calculations!$B13,HaverPull!$A$1:$AZ$1,0))</f>
        <v>#N/A</v>
      </c>
      <c r="GV13" t="e">
        <f>INDEX(HaverPull!$A:$XZ,MATCH(Calculations!GV$9,HaverPull!$B:$B,0),MATCH(Calculations!$B13,HaverPull!$A$1:$AZ$1,0))</f>
        <v>#N/A</v>
      </c>
    </row>
    <row r="14" spans="1:206" x14ac:dyDescent="0.25">
      <c r="A14" s="7" t="s">
        <v>81</v>
      </c>
      <c r="B14" t="s">
        <v>35</v>
      </c>
      <c r="C14">
        <f>INDEX(HaverPull!$A:$XZ,MATCH(Calculations!C$9,HaverPull!$B:$B,0),MATCH(Calculations!$B14,HaverPull!$A$1:$AZ$1,0))</f>
        <v>46.2</v>
      </c>
      <c r="D14">
        <f>INDEX(HaverPull!$A:$XZ,MATCH(Calculations!D$9,HaverPull!$B:$B,0),MATCH(Calculations!$B14,HaverPull!$A$1:$AZ$1,0))</f>
        <v>46.5</v>
      </c>
      <c r="E14">
        <f>INDEX(HaverPull!$A:$XZ,MATCH(Calculations!E$9,HaverPull!$B:$B,0),MATCH(Calculations!$B14,HaverPull!$A$1:$AZ$1,0))</f>
        <v>46.9</v>
      </c>
      <c r="F14">
        <f>INDEX(HaverPull!$A:$XZ,MATCH(Calculations!F$9,HaverPull!$B:$B,0),MATCH(Calculations!$B14,HaverPull!$A$1:$AZ$1,0))</f>
        <v>46.7</v>
      </c>
      <c r="G14">
        <f>INDEX(HaverPull!$A:$XZ,MATCH(Calculations!G$9,HaverPull!$B:$B,0),MATCH(Calculations!$B14,HaverPull!$A$1:$AZ$1,0))</f>
        <v>50.8</v>
      </c>
      <c r="H14">
        <f>INDEX(HaverPull!$A:$XZ,MATCH(Calculations!H$9,HaverPull!$B:$B,0),MATCH(Calculations!$B14,HaverPull!$A$1:$AZ$1,0))</f>
        <v>51.4</v>
      </c>
      <c r="I14">
        <f>INDEX(HaverPull!$A:$XZ,MATCH(Calculations!I$9,HaverPull!$B:$B,0),MATCH(Calculations!$B14,HaverPull!$A$1:$AZ$1,0))</f>
        <v>51.6</v>
      </c>
      <c r="J14">
        <f>INDEX(HaverPull!$A:$XZ,MATCH(Calculations!J$9,HaverPull!$B:$B,0),MATCH(Calculations!$B14,HaverPull!$A$1:$AZ$1,0))</f>
        <v>52.2</v>
      </c>
      <c r="K14">
        <f>INDEX(HaverPull!$A:$XZ,MATCH(Calculations!K$9,HaverPull!$B:$B,0),MATCH(Calculations!$B14,HaverPull!$A$1:$AZ$1,0))</f>
        <v>58.5</v>
      </c>
      <c r="L14">
        <f>INDEX(HaverPull!$A:$XZ,MATCH(Calculations!L$9,HaverPull!$B:$B,0),MATCH(Calculations!$B14,HaverPull!$A$1:$AZ$1,0))</f>
        <v>59.2</v>
      </c>
      <c r="M14">
        <f>INDEX(HaverPull!$A:$XZ,MATCH(Calculations!M$9,HaverPull!$B:$B,0),MATCH(Calculations!$B14,HaverPull!$A$1:$AZ$1,0))</f>
        <v>59.9</v>
      </c>
      <c r="N14">
        <f>INDEX(HaverPull!$A:$XZ,MATCH(Calculations!N$9,HaverPull!$B:$B,0),MATCH(Calculations!$B14,HaverPull!$A$1:$AZ$1,0))</f>
        <v>60.8</v>
      </c>
      <c r="O14">
        <f>INDEX(HaverPull!$A:$XZ,MATCH(Calculations!O$9,HaverPull!$B:$B,0),MATCH(Calculations!$B14,HaverPull!$A$1:$AZ$1,0))</f>
        <v>74.099999999999994</v>
      </c>
      <c r="P14">
        <f>INDEX(HaverPull!$A:$XZ,MATCH(Calculations!P$9,HaverPull!$B:$B,0),MATCH(Calculations!$B14,HaverPull!$A$1:$AZ$1,0))</f>
        <v>75.3</v>
      </c>
      <c r="Q14">
        <f>INDEX(HaverPull!$A:$XZ,MATCH(Calculations!Q$9,HaverPull!$B:$B,0),MATCH(Calculations!$B14,HaverPull!$A$1:$AZ$1,0))</f>
        <v>76.599999999999994</v>
      </c>
      <c r="R14">
        <f>INDEX(HaverPull!$A:$XZ,MATCH(Calculations!R$9,HaverPull!$B:$B,0),MATCH(Calculations!$B14,HaverPull!$A$1:$AZ$1,0))</f>
        <v>78.099999999999994</v>
      </c>
      <c r="S14">
        <f>INDEX(HaverPull!$A:$XZ,MATCH(Calculations!S$9,HaverPull!$B:$B,0),MATCH(Calculations!$B14,HaverPull!$A$1:$AZ$1,0))</f>
        <v>83.7</v>
      </c>
      <c r="T14">
        <f>INDEX(HaverPull!$A:$XZ,MATCH(Calculations!T$9,HaverPull!$B:$B,0),MATCH(Calculations!$B14,HaverPull!$A$1:$AZ$1,0))</f>
        <v>85.3</v>
      </c>
      <c r="U14">
        <f>INDEX(HaverPull!$A:$XZ,MATCH(Calculations!U$9,HaverPull!$B:$B,0),MATCH(Calculations!$B14,HaverPull!$A$1:$AZ$1,0))</f>
        <v>86.9</v>
      </c>
      <c r="V14">
        <f>INDEX(HaverPull!$A:$XZ,MATCH(Calculations!V$9,HaverPull!$B:$B,0),MATCH(Calculations!$B14,HaverPull!$A$1:$AZ$1,0))</f>
        <v>87.1</v>
      </c>
      <c r="W14">
        <f>INDEX(HaverPull!$A:$XZ,MATCH(Calculations!W$9,HaverPull!$B:$B,0),MATCH(Calculations!$B14,HaverPull!$A$1:$AZ$1,0))</f>
        <v>88.2</v>
      </c>
      <c r="X14">
        <f>INDEX(HaverPull!$A:$XZ,MATCH(Calculations!X$9,HaverPull!$B:$B,0),MATCH(Calculations!$B14,HaverPull!$A$1:$AZ$1,0))</f>
        <v>88.6</v>
      </c>
      <c r="Y14">
        <f>INDEX(HaverPull!$A:$XZ,MATCH(Calculations!Y$9,HaverPull!$B:$B,0),MATCH(Calculations!$B14,HaverPull!$A$1:$AZ$1,0))</f>
        <v>90.3</v>
      </c>
      <c r="Z14">
        <f>INDEX(HaverPull!$A:$XZ,MATCH(Calculations!Z$9,HaverPull!$B:$B,0),MATCH(Calculations!$B14,HaverPull!$A$1:$AZ$1,0))</f>
        <v>92.4</v>
      </c>
      <c r="AA14">
        <f>INDEX(HaverPull!$A:$XZ,MATCH(Calculations!AA$9,HaverPull!$B:$B,0),MATCH(Calculations!$B14,HaverPull!$A$1:$AZ$1,0))</f>
        <v>99.6</v>
      </c>
      <c r="AB14">
        <f>INDEX(HaverPull!$A:$XZ,MATCH(Calculations!AB$9,HaverPull!$B:$B,0),MATCH(Calculations!$B14,HaverPull!$A$1:$AZ$1,0))</f>
        <v>101.1</v>
      </c>
      <c r="AC14">
        <f>INDEX(HaverPull!$A:$XZ,MATCH(Calculations!AC$9,HaverPull!$B:$B,0),MATCH(Calculations!$B14,HaverPull!$A$1:$AZ$1,0))</f>
        <v>102.8</v>
      </c>
      <c r="AD14">
        <f>INDEX(HaverPull!$A:$XZ,MATCH(Calculations!AD$9,HaverPull!$B:$B,0),MATCH(Calculations!$B14,HaverPull!$A$1:$AZ$1,0))</f>
        <v>104.4</v>
      </c>
      <c r="AE14">
        <f>INDEX(HaverPull!$A:$XZ,MATCH(Calculations!AE$9,HaverPull!$B:$B,0),MATCH(Calculations!$B14,HaverPull!$A$1:$AZ$1,0))</f>
        <v>110</v>
      </c>
      <c r="AF14">
        <f>INDEX(HaverPull!$A:$XZ,MATCH(Calculations!AF$9,HaverPull!$B:$B,0),MATCH(Calculations!$B14,HaverPull!$A$1:$AZ$1,0))</f>
        <v>112.8</v>
      </c>
      <c r="AG14">
        <f>INDEX(HaverPull!$A:$XZ,MATCH(Calculations!AG$9,HaverPull!$B:$B,0),MATCH(Calculations!$B14,HaverPull!$A$1:$AZ$1,0))</f>
        <v>115.1</v>
      </c>
      <c r="AH14">
        <f>INDEX(HaverPull!$A:$XZ,MATCH(Calculations!AH$9,HaverPull!$B:$B,0),MATCH(Calculations!$B14,HaverPull!$A$1:$AZ$1,0))</f>
        <v>117.5</v>
      </c>
      <c r="AI14">
        <f>INDEX(HaverPull!$A:$XZ,MATCH(Calculations!AI$9,HaverPull!$B:$B,0),MATCH(Calculations!$B14,HaverPull!$A$1:$AZ$1,0))</f>
        <v>124.7</v>
      </c>
      <c r="AJ14">
        <f>INDEX(HaverPull!$A:$XZ,MATCH(Calculations!AJ$9,HaverPull!$B:$B,0),MATCH(Calculations!$B14,HaverPull!$A$1:$AZ$1,0))</f>
        <v>129.9</v>
      </c>
      <c r="AK14">
        <f>INDEX(HaverPull!$A:$XZ,MATCH(Calculations!AK$9,HaverPull!$B:$B,0),MATCH(Calculations!$B14,HaverPull!$A$1:$AZ$1,0))</f>
        <v>134.19999999999999</v>
      </c>
      <c r="AL14">
        <f>INDEX(HaverPull!$A:$XZ,MATCH(Calculations!AL$9,HaverPull!$B:$B,0),MATCH(Calculations!$B14,HaverPull!$A$1:$AZ$1,0))</f>
        <v>139.6</v>
      </c>
      <c r="AM14">
        <f>INDEX(HaverPull!$A:$XZ,MATCH(Calculations!AM$9,HaverPull!$B:$B,0),MATCH(Calculations!$B14,HaverPull!$A$1:$AZ$1,0))</f>
        <v>146.9</v>
      </c>
      <c r="AN14">
        <f>INDEX(HaverPull!$A:$XZ,MATCH(Calculations!AN$9,HaverPull!$B:$B,0),MATCH(Calculations!$B14,HaverPull!$A$1:$AZ$1,0))</f>
        <v>151.19999999999999</v>
      </c>
      <c r="AO14">
        <f>INDEX(HaverPull!$A:$XZ,MATCH(Calculations!AO$9,HaverPull!$B:$B,0),MATCH(Calculations!$B14,HaverPull!$A$1:$AZ$1,0))</f>
        <v>156.30000000000001</v>
      </c>
      <c r="AP14">
        <f>INDEX(HaverPull!$A:$XZ,MATCH(Calculations!AP$9,HaverPull!$B:$B,0),MATCH(Calculations!$B14,HaverPull!$A$1:$AZ$1,0))</f>
        <v>160.30000000000001</v>
      </c>
      <c r="AQ14">
        <f>INDEX(HaverPull!$A:$XZ,MATCH(Calculations!AQ$9,HaverPull!$B:$B,0),MATCH(Calculations!$B14,HaverPull!$A$1:$AZ$1,0))</f>
        <v>162.9</v>
      </c>
      <c r="AR14">
        <f>INDEX(HaverPull!$A:$XZ,MATCH(Calculations!AR$9,HaverPull!$B:$B,0),MATCH(Calculations!$B14,HaverPull!$A$1:$AZ$1,0))</f>
        <v>163.9</v>
      </c>
      <c r="AS14">
        <f>INDEX(HaverPull!$A:$XZ,MATCH(Calculations!AS$9,HaverPull!$B:$B,0),MATCH(Calculations!$B14,HaverPull!$A$1:$AZ$1,0))</f>
        <v>168</v>
      </c>
      <c r="AT14">
        <f>INDEX(HaverPull!$A:$XZ,MATCH(Calculations!AT$9,HaverPull!$B:$B,0),MATCH(Calculations!$B14,HaverPull!$A$1:$AZ$1,0))</f>
        <v>174</v>
      </c>
      <c r="AU14">
        <f>INDEX(HaverPull!$A:$XZ,MATCH(Calculations!AU$9,HaverPull!$B:$B,0),MATCH(Calculations!$B14,HaverPull!$A$1:$AZ$1,0))</f>
        <v>191</v>
      </c>
      <c r="AV14">
        <f>INDEX(HaverPull!$A:$XZ,MATCH(Calculations!AV$9,HaverPull!$B:$B,0),MATCH(Calculations!$B14,HaverPull!$A$1:$AZ$1,0))</f>
        <v>194.8</v>
      </c>
      <c r="AW14">
        <f>INDEX(HaverPull!$A:$XZ,MATCH(Calculations!AW$9,HaverPull!$B:$B,0),MATCH(Calculations!$B14,HaverPull!$A$1:$AZ$1,0))</f>
        <v>199.5</v>
      </c>
      <c r="AX14">
        <f>INDEX(HaverPull!$A:$XZ,MATCH(Calculations!AX$9,HaverPull!$B:$B,0),MATCH(Calculations!$B14,HaverPull!$A$1:$AZ$1,0))</f>
        <v>202.2</v>
      </c>
      <c r="AY14">
        <f>INDEX(HaverPull!$A:$XZ,MATCH(Calculations!AY$9,HaverPull!$B:$B,0),MATCH(Calculations!$B14,HaverPull!$A$1:$AZ$1,0))</f>
        <v>207.2</v>
      </c>
      <c r="AZ14">
        <f>INDEX(HaverPull!$A:$XZ,MATCH(Calculations!AZ$9,HaverPull!$B:$B,0),MATCH(Calculations!$B14,HaverPull!$A$1:$AZ$1,0))</f>
        <v>209.2</v>
      </c>
      <c r="BA14">
        <f>INDEX(HaverPull!$A:$XZ,MATCH(Calculations!BA$9,HaverPull!$B:$B,0),MATCH(Calculations!$B14,HaverPull!$A$1:$AZ$1,0))</f>
        <v>211.5</v>
      </c>
      <c r="BB14">
        <f>INDEX(HaverPull!$A:$XZ,MATCH(Calculations!BB$9,HaverPull!$B:$B,0),MATCH(Calculations!$B14,HaverPull!$A$1:$AZ$1,0))</f>
        <v>212.4</v>
      </c>
      <c r="BC14">
        <f>INDEX(HaverPull!$A:$XZ,MATCH(Calculations!BC$9,HaverPull!$B:$B,0),MATCH(Calculations!$B14,HaverPull!$A$1:$AZ$1,0))</f>
        <v>220.2</v>
      </c>
      <c r="BD14">
        <f>INDEX(HaverPull!$A:$XZ,MATCH(Calculations!BD$9,HaverPull!$B:$B,0),MATCH(Calculations!$B14,HaverPull!$A$1:$AZ$1,0))</f>
        <v>224.2</v>
      </c>
      <c r="BE14">
        <f>INDEX(HaverPull!$A:$XZ,MATCH(Calculations!BE$9,HaverPull!$B:$B,0),MATCH(Calculations!$B14,HaverPull!$A$1:$AZ$1,0))</f>
        <v>228.9</v>
      </c>
      <c r="BF14">
        <f>INDEX(HaverPull!$A:$XZ,MATCH(Calculations!BF$9,HaverPull!$B:$B,0),MATCH(Calculations!$B14,HaverPull!$A$1:$AZ$1,0))</f>
        <v>235.5</v>
      </c>
      <c r="BG14">
        <f>INDEX(HaverPull!$A:$XZ,MATCH(Calculations!BG$9,HaverPull!$B:$B,0),MATCH(Calculations!$B14,HaverPull!$A$1:$AZ$1,0))</f>
        <v>250.8</v>
      </c>
      <c r="BH14">
        <f>INDEX(HaverPull!$A:$XZ,MATCH(Calculations!BH$9,HaverPull!$B:$B,0),MATCH(Calculations!$B14,HaverPull!$A$1:$AZ$1,0))</f>
        <v>256.8</v>
      </c>
      <c r="BI14">
        <f>INDEX(HaverPull!$A:$XZ,MATCH(Calculations!BI$9,HaverPull!$B:$B,0),MATCH(Calculations!$B14,HaverPull!$A$1:$AZ$1,0))</f>
        <v>261.8</v>
      </c>
      <c r="BJ14">
        <f>INDEX(HaverPull!$A:$XZ,MATCH(Calculations!BJ$9,HaverPull!$B:$B,0),MATCH(Calculations!$B14,HaverPull!$A$1:$AZ$1,0))</f>
        <v>265.8</v>
      </c>
      <c r="BK14">
        <f>INDEX(HaverPull!$A:$XZ,MATCH(Calculations!BK$9,HaverPull!$B:$B,0),MATCH(Calculations!$B14,HaverPull!$A$1:$AZ$1,0))</f>
        <v>275.7</v>
      </c>
      <c r="BL14">
        <f>INDEX(HaverPull!$A:$XZ,MATCH(Calculations!BL$9,HaverPull!$B:$B,0),MATCH(Calculations!$B14,HaverPull!$A$1:$AZ$1,0))</f>
        <v>279.8</v>
      </c>
      <c r="BM14">
        <f>INDEX(HaverPull!$A:$XZ,MATCH(Calculations!BM$9,HaverPull!$B:$B,0),MATCH(Calculations!$B14,HaverPull!$A$1:$AZ$1,0))</f>
        <v>284.60000000000002</v>
      </c>
      <c r="BN14">
        <f>INDEX(HaverPull!$A:$XZ,MATCH(Calculations!BN$9,HaverPull!$B:$B,0),MATCH(Calculations!$B14,HaverPull!$A$1:$AZ$1,0))</f>
        <v>291.10000000000002</v>
      </c>
      <c r="BO14">
        <f>INDEX(HaverPull!$A:$XZ,MATCH(Calculations!BO$9,HaverPull!$B:$B,0),MATCH(Calculations!$B14,HaverPull!$A$1:$AZ$1,0))</f>
        <v>298.2</v>
      </c>
      <c r="BP14">
        <f>INDEX(HaverPull!$A:$XZ,MATCH(Calculations!BP$9,HaverPull!$B:$B,0),MATCH(Calculations!$B14,HaverPull!$A$1:$AZ$1,0))</f>
        <v>301.89999999999998</v>
      </c>
      <c r="BQ14">
        <f>INDEX(HaverPull!$A:$XZ,MATCH(Calculations!BQ$9,HaverPull!$B:$B,0),MATCH(Calculations!$B14,HaverPull!$A$1:$AZ$1,0))</f>
        <v>306.89999999999998</v>
      </c>
      <c r="BR14">
        <f>INDEX(HaverPull!$A:$XZ,MATCH(Calculations!BR$9,HaverPull!$B:$B,0),MATCH(Calculations!$B14,HaverPull!$A$1:$AZ$1,0))</f>
        <v>312.60000000000002</v>
      </c>
      <c r="BS14">
        <f>INDEX(HaverPull!$A:$XZ,MATCH(Calculations!BS$9,HaverPull!$B:$B,0),MATCH(Calculations!$B14,HaverPull!$A$1:$AZ$1,0))</f>
        <v>317.39999999999998</v>
      </c>
      <c r="BT14">
        <f>INDEX(HaverPull!$A:$XZ,MATCH(Calculations!BT$9,HaverPull!$B:$B,0),MATCH(Calculations!$B14,HaverPull!$A$1:$AZ$1,0))</f>
        <v>321.5</v>
      </c>
      <c r="BU14">
        <f>INDEX(HaverPull!$A:$XZ,MATCH(Calculations!BU$9,HaverPull!$B:$B,0),MATCH(Calculations!$B14,HaverPull!$A$1:$AZ$1,0))</f>
        <v>326.3</v>
      </c>
      <c r="BV14">
        <f>INDEX(HaverPull!$A:$XZ,MATCH(Calculations!BV$9,HaverPull!$B:$B,0),MATCH(Calculations!$B14,HaverPull!$A$1:$AZ$1,0))</f>
        <v>333.3</v>
      </c>
      <c r="BW14">
        <f>INDEX(HaverPull!$A:$XZ,MATCH(Calculations!BW$9,HaverPull!$B:$B,0),MATCH(Calculations!$B14,HaverPull!$A$1:$AZ$1,0))</f>
        <v>352.7</v>
      </c>
      <c r="BX14">
        <f>INDEX(HaverPull!$A:$XZ,MATCH(Calculations!BX$9,HaverPull!$B:$B,0),MATCH(Calculations!$B14,HaverPull!$A$1:$AZ$1,0))</f>
        <v>360</v>
      </c>
      <c r="BY14">
        <f>INDEX(HaverPull!$A:$XZ,MATCH(Calculations!BY$9,HaverPull!$B:$B,0),MATCH(Calculations!$B14,HaverPull!$A$1:$AZ$1,0))</f>
        <v>366.2</v>
      </c>
      <c r="BZ14">
        <f>INDEX(HaverPull!$A:$XZ,MATCH(Calculations!BZ$9,HaverPull!$B:$B,0),MATCH(Calculations!$B14,HaverPull!$A$1:$AZ$1,0))</f>
        <v>373.7</v>
      </c>
      <c r="CA14">
        <f>INDEX(HaverPull!$A:$XZ,MATCH(Calculations!CA$9,HaverPull!$B:$B,0),MATCH(Calculations!$B14,HaverPull!$A$1:$AZ$1,0))</f>
        <v>379.7</v>
      </c>
      <c r="CB14">
        <f>INDEX(HaverPull!$A:$XZ,MATCH(Calculations!CB$9,HaverPull!$B:$B,0),MATCH(Calculations!$B14,HaverPull!$A$1:$AZ$1,0))</f>
        <v>384.3</v>
      </c>
      <c r="CC14">
        <f>INDEX(HaverPull!$A:$XZ,MATCH(Calculations!CC$9,HaverPull!$B:$B,0),MATCH(Calculations!$B14,HaverPull!$A$1:$AZ$1,0))</f>
        <v>388.9</v>
      </c>
      <c r="CD14">
        <f>INDEX(HaverPull!$A:$XZ,MATCH(Calculations!CD$9,HaverPull!$B:$B,0),MATCH(Calculations!$B14,HaverPull!$A$1:$AZ$1,0))</f>
        <v>394.9</v>
      </c>
      <c r="CE14">
        <f>INDEX(HaverPull!$A:$XZ,MATCH(Calculations!CE$9,HaverPull!$B:$B,0),MATCH(Calculations!$B14,HaverPull!$A$1:$AZ$1,0))</f>
        <v>403.5</v>
      </c>
      <c r="CF14">
        <f>INDEX(HaverPull!$A:$XZ,MATCH(Calculations!CF$9,HaverPull!$B:$B,0),MATCH(Calculations!$B14,HaverPull!$A$1:$AZ$1,0))</f>
        <v>408.8</v>
      </c>
      <c r="CG14">
        <f>INDEX(HaverPull!$A:$XZ,MATCH(Calculations!CG$9,HaverPull!$B:$B,0),MATCH(Calculations!$B14,HaverPull!$A$1:$AZ$1,0))</f>
        <v>416.6</v>
      </c>
      <c r="CH14">
        <f>INDEX(HaverPull!$A:$XZ,MATCH(Calculations!CH$9,HaverPull!$B:$B,0),MATCH(Calculations!$B14,HaverPull!$A$1:$AZ$1,0))</f>
        <v>419.4</v>
      </c>
      <c r="CI14">
        <f>INDEX(HaverPull!$A:$XZ,MATCH(Calculations!CI$9,HaverPull!$B:$B,0),MATCH(Calculations!$B14,HaverPull!$A$1:$AZ$1,0))</f>
        <v>423</v>
      </c>
      <c r="CJ14">
        <f>INDEX(HaverPull!$A:$XZ,MATCH(Calculations!CJ$9,HaverPull!$B:$B,0),MATCH(Calculations!$B14,HaverPull!$A$1:$AZ$1,0))</f>
        <v>429.7</v>
      </c>
      <c r="CK14">
        <f>INDEX(HaverPull!$A:$XZ,MATCH(Calculations!CK$9,HaverPull!$B:$B,0),MATCH(Calculations!$B14,HaverPull!$A$1:$AZ$1,0))</f>
        <v>435.6</v>
      </c>
      <c r="CL14">
        <f>INDEX(HaverPull!$A:$XZ,MATCH(Calculations!CL$9,HaverPull!$B:$B,0),MATCH(Calculations!$B14,HaverPull!$A$1:$AZ$1,0))</f>
        <v>440.6</v>
      </c>
      <c r="CM14">
        <f>INDEX(HaverPull!$A:$XZ,MATCH(Calculations!CM$9,HaverPull!$B:$B,0),MATCH(Calculations!$B14,HaverPull!$A$1:$AZ$1,0))</f>
        <v>452.5</v>
      </c>
      <c r="CN14">
        <f>INDEX(HaverPull!$A:$XZ,MATCH(Calculations!CN$9,HaverPull!$B:$B,0),MATCH(Calculations!$B14,HaverPull!$A$1:$AZ$1,0))</f>
        <v>458.1</v>
      </c>
      <c r="CO14">
        <f>INDEX(HaverPull!$A:$XZ,MATCH(Calculations!CO$9,HaverPull!$B:$B,0),MATCH(Calculations!$B14,HaverPull!$A$1:$AZ$1,0))</f>
        <v>461.2</v>
      </c>
      <c r="CP14">
        <f>INDEX(HaverPull!$A:$XZ,MATCH(Calculations!CP$9,HaverPull!$B:$B,0),MATCH(Calculations!$B14,HaverPull!$A$1:$AZ$1,0))</f>
        <v>456.5</v>
      </c>
      <c r="CQ14">
        <f>INDEX(HaverPull!$A:$XZ,MATCH(Calculations!CQ$9,HaverPull!$B:$B,0),MATCH(Calculations!$B14,HaverPull!$A$1:$AZ$1,0))</f>
        <v>475.9</v>
      </c>
      <c r="CR14">
        <f>INDEX(HaverPull!$A:$XZ,MATCH(Calculations!CR$9,HaverPull!$B:$B,0),MATCH(Calculations!$B14,HaverPull!$A$1:$AZ$1,0))</f>
        <v>476.4</v>
      </c>
      <c r="CS14">
        <f>INDEX(HaverPull!$A:$XZ,MATCH(Calculations!CS$9,HaverPull!$B:$B,0),MATCH(Calculations!$B14,HaverPull!$A$1:$AZ$1,0))</f>
        <v>481</v>
      </c>
      <c r="CT14">
        <f>INDEX(HaverPull!$A:$XZ,MATCH(Calculations!CT$9,HaverPull!$B:$B,0),MATCH(Calculations!$B14,HaverPull!$A$1:$AZ$1,0))</f>
        <v>485.2</v>
      </c>
      <c r="CU14">
        <f>INDEX(HaverPull!$A:$XZ,MATCH(Calculations!CU$9,HaverPull!$B:$B,0),MATCH(Calculations!$B14,HaverPull!$A$1:$AZ$1,0))</f>
        <v>500.4</v>
      </c>
      <c r="CV14">
        <f>INDEX(HaverPull!$A:$XZ,MATCH(Calculations!CV$9,HaverPull!$B:$B,0),MATCH(Calculations!$B14,HaverPull!$A$1:$AZ$1,0))</f>
        <v>507.6</v>
      </c>
      <c r="CW14">
        <f>INDEX(HaverPull!$A:$XZ,MATCH(Calculations!CW$9,HaverPull!$B:$B,0),MATCH(Calculations!$B14,HaverPull!$A$1:$AZ$1,0))</f>
        <v>513.6</v>
      </c>
      <c r="CX14">
        <f>INDEX(HaverPull!$A:$XZ,MATCH(Calculations!CX$9,HaverPull!$B:$B,0),MATCH(Calculations!$B14,HaverPull!$A$1:$AZ$1,0))</f>
        <v>521.1</v>
      </c>
      <c r="CY14">
        <f>INDEX(HaverPull!$A:$XZ,MATCH(Calculations!CY$9,HaverPull!$B:$B,0),MATCH(Calculations!$B14,HaverPull!$A$1:$AZ$1,0))</f>
        <v>528.20000000000005</v>
      </c>
      <c r="CZ14">
        <f>INDEX(HaverPull!$A:$XZ,MATCH(Calculations!CZ$9,HaverPull!$B:$B,0),MATCH(Calculations!$B14,HaverPull!$A$1:$AZ$1,0))</f>
        <v>532.70000000000005</v>
      </c>
      <c r="DA14">
        <f>INDEX(HaverPull!$A:$XZ,MATCH(Calculations!DA$9,HaverPull!$B:$B,0),MATCH(Calculations!$B14,HaverPull!$A$1:$AZ$1,0))</f>
        <v>538.1</v>
      </c>
      <c r="DB14">
        <f>INDEX(HaverPull!$A:$XZ,MATCH(Calculations!DB$9,HaverPull!$B:$B,0),MATCH(Calculations!$B14,HaverPull!$A$1:$AZ$1,0))</f>
        <v>543.1</v>
      </c>
      <c r="DC14">
        <f>INDEX(HaverPull!$A:$XZ,MATCH(Calculations!DC$9,HaverPull!$B:$B,0),MATCH(Calculations!$B14,HaverPull!$A$1:$AZ$1,0))</f>
        <v>545.9</v>
      </c>
      <c r="DD14">
        <f>INDEX(HaverPull!$A:$XZ,MATCH(Calculations!DD$9,HaverPull!$B:$B,0),MATCH(Calculations!$B14,HaverPull!$A$1:$AZ$1,0))</f>
        <v>554.4</v>
      </c>
      <c r="DE14">
        <f>INDEX(HaverPull!$A:$XZ,MATCH(Calculations!DE$9,HaverPull!$B:$B,0),MATCH(Calculations!$B14,HaverPull!$A$1:$AZ$1,0))</f>
        <v>561.79999999999995</v>
      </c>
      <c r="DF14">
        <f>INDEX(HaverPull!$A:$XZ,MATCH(Calculations!DF$9,HaverPull!$B:$B,0),MATCH(Calculations!$B14,HaverPull!$A$1:$AZ$1,0))</f>
        <v>569.4</v>
      </c>
      <c r="DG14">
        <f>INDEX(HaverPull!$A:$XZ,MATCH(Calculations!DG$9,HaverPull!$B:$B,0),MATCH(Calculations!$B14,HaverPull!$A$1:$AZ$1,0))</f>
        <v>577.29999999999995</v>
      </c>
      <c r="DH14">
        <f>INDEX(HaverPull!$A:$XZ,MATCH(Calculations!DH$9,HaverPull!$B:$B,0),MATCH(Calculations!$B14,HaverPull!$A$1:$AZ$1,0))</f>
        <v>584.9</v>
      </c>
      <c r="DI14">
        <f>INDEX(HaverPull!$A:$XZ,MATCH(Calculations!DI$9,HaverPull!$B:$B,0),MATCH(Calculations!$B14,HaverPull!$A$1:$AZ$1,0))</f>
        <v>593.6</v>
      </c>
      <c r="DJ14">
        <f>INDEX(HaverPull!$A:$XZ,MATCH(Calculations!DJ$9,HaverPull!$B:$B,0),MATCH(Calculations!$B14,HaverPull!$A$1:$AZ$1,0))</f>
        <v>605.29999999999995</v>
      </c>
      <c r="DK14">
        <f>INDEX(HaverPull!$A:$XZ,MATCH(Calculations!DK$9,HaverPull!$B:$B,0),MATCH(Calculations!$B14,HaverPull!$A$1:$AZ$1,0))</f>
        <v>613.29999999999995</v>
      </c>
      <c r="DL14">
        <f>INDEX(HaverPull!$A:$XZ,MATCH(Calculations!DL$9,HaverPull!$B:$B,0),MATCH(Calculations!$B14,HaverPull!$A$1:$AZ$1,0))</f>
        <v>622.79999999999995</v>
      </c>
      <c r="DM14">
        <f>INDEX(HaverPull!$A:$XZ,MATCH(Calculations!DM$9,HaverPull!$B:$B,0),MATCH(Calculations!$B14,HaverPull!$A$1:$AZ$1,0))</f>
        <v>632.6</v>
      </c>
      <c r="DN14">
        <f>INDEX(HaverPull!$A:$XZ,MATCH(Calculations!DN$9,HaverPull!$B:$B,0),MATCH(Calculations!$B14,HaverPull!$A$1:$AZ$1,0))</f>
        <v>642.4</v>
      </c>
      <c r="DO14">
        <f>INDEX(HaverPull!$A:$XZ,MATCH(Calculations!DO$9,HaverPull!$B:$B,0),MATCH(Calculations!$B14,HaverPull!$A$1:$AZ$1,0))</f>
        <v>653.29999999999995</v>
      </c>
      <c r="DP14">
        <f>INDEX(HaverPull!$A:$XZ,MATCH(Calculations!DP$9,HaverPull!$B:$B,0),MATCH(Calculations!$B14,HaverPull!$A$1:$AZ$1,0))</f>
        <v>659</v>
      </c>
      <c r="DQ14">
        <f>INDEX(HaverPull!$A:$XZ,MATCH(Calculations!DQ$9,HaverPull!$B:$B,0),MATCH(Calculations!$B14,HaverPull!$A$1:$AZ$1,0))</f>
        <v>666.4</v>
      </c>
      <c r="DR14">
        <f>INDEX(HaverPull!$A:$XZ,MATCH(Calculations!DR$9,HaverPull!$B:$B,0),MATCH(Calculations!$B14,HaverPull!$A$1:$AZ$1,0))</f>
        <v>679.6</v>
      </c>
      <c r="DS14">
        <f>INDEX(HaverPull!$A:$XZ,MATCH(Calculations!DS$9,HaverPull!$B:$B,0),MATCH(Calculations!$B14,HaverPull!$A$1:$AZ$1,0))</f>
        <v>699.5</v>
      </c>
      <c r="DT14">
        <f>INDEX(HaverPull!$A:$XZ,MATCH(Calculations!DT$9,HaverPull!$B:$B,0),MATCH(Calculations!$B14,HaverPull!$A$1:$AZ$1,0))</f>
        <v>701.9</v>
      </c>
      <c r="DU14">
        <f>INDEX(HaverPull!$A:$XZ,MATCH(Calculations!DU$9,HaverPull!$B:$B,0),MATCH(Calculations!$B14,HaverPull!$A$1:$AZ$1,0))</f>
        <v>715.2</v>
      </c>
      <c r="DV14">
        <f>INDEX(HaverPull!$A:$XZ,MATCH(Calculations!DV$9,HaverPull!$B:$B,0),MATCH(Calculations!$B14,HaverPull!$A$1:$AZ$1,0))</f>
        <v>721</v>
      </c>
      <c r="DW14">
        <f>INDEX(HaverPull!$A:$XZ,MATCH(Calculations!DW$9,HaverPull!$B:$B,0),MATCH(Calculations!$B14,HaverPull!$A$1:$AZ$1,0))</f>
        <v>736.1</v>
      </c>
      <c r="DX14">
        <f>INDEX(HaverPull!$A:$XZ,MATCH(Calculations!DX$9,HaverPull!$B:$B,0),MATCH(Calculations!$B14,HaverPull!$A$1:$AZ$1,0))</f>
        <v>736.9</v>
      </c>
      <c r="DY14">
        <f>INDEX(HaverPull!$A:$XZ,MATCH(Calculations!DY$9,HaverPull!$B:$B,0),MATCH(Calculations!$B14,HaverPull!$A$1:$AZ$1,0))</f>
        <v>736.1</v>
      </c>
      <c r="DZ14">
        <f>INDEX(HaverPull!$A:$XZ,MATCH(Calculations!DZ$9,HaverPull!$B:$B,0),MATCH(Calculations!$B14,HaverPull!$A$1:$AZ$1,0))</f>
        <v>738.7</v>
      </c>
      <c r="EA14">
        <f>INDEX(HaverPull!$A:$XZ,MATCH(Calculations!EA$9,HaverPull!$B:$B,0),MATCH(Calculations!$B14,HaverPull!$A$1:$AZ$1,0))</f>
        <v>746.9</v>
      </c>
      <c r="EB14">
        <f>INDEX(HaverPull!$A:$XZ,MATCH(Calculations!EB$9,HaverPull!$B:$B,0),MATCH(Calculations!$B14,HaverPull!$A$1:$AZ$1,0))</f>
        <v>755.3</v>
      </c>
      <c r="EC14">
        <f>INDEX(HaverPull!$A:$XZ,MATCH(Calculations!EC$9,HaverPull!$B:$B,0),MATCH(Calculations!$B14,HaverPull!$A$1:$AZ$1,0))</f>
        <v>758.1</v>
      </c>
      <c r="ED14">
        <f>INDEX(HaverPull!$A:$XZ,MATCH(Calculations!ED$9,HaverPull!$B:$B,0),MATCH(Calculations!$B14,HaverPull!$A$1:$AZ$1,0))</f>
        <v>760.8</v>
      </c>
      <c r="EE14">
        <f>INDEX(HaverPull!$A:$XZ,MATCH(Calculations!EE$9,HaverPull!$B:$B,0),MATCH(Calculations!$B14,HaverPull!$A$1:$AZ$1,0))</f>
        <v>767.1</v>
      </c>
      <c r="EF14">
        <f>INDEX(HaverPull!$A:$XZ,MATCH(Calculations!EF$9,HaverPull!$B:$B,0),MATCH(Calculations!$B14,HaverPull!$A$1:$AZ$1,0))</f>
        <v>777.8</v>
      </c>
      <c r="EG14">
        <f>INDEX(HaverPull!$A:$XZ,MATCH(Calculations!EG$9,HaverPull!$B:$B,0),MATCH(Calculations!$B14,HaverPull!$A$1:$AZ$1,0))</f>
        <v>787.7</v>
      </c>
      <c r="EH14">
        <f>INDEX(HaverPull!$A:$XZ,MATCH(Calculations!EH$9,HaverPull!$B:$B,0),MATCH(Calculations!$B14,HaverPull!$A$1:$AZ$1,0))</f>
        <v>800.1</v>
      </c>
      <c r="EI14">
        <f>INDEX(HaverPull!$A:$XZ,MATCH(Calculations!EI$9,HaverPull!$B:$B,0),MATCH(Calculations!$B14,HaverPull!$A$1:$AZ$1,0))</f>
        <v>813.4</v>
      </c>
      <c r="EJ14">
        <f>INDEX(HaverPull!$A:$XZ,MATCH(Calculations!EJ$9,HaverPull!$B:$B,0),MATCH(Calculations!$B14,HaverPull!$A$1:$AZ$1,0))</f>
        <v>828</v>
      </c>
      <c r="EK14">
        <f>INDEX(HaverPull!$A:$XZ,MATCH(Calculations!EK$9,HaverPull!$B:$B,0),MATCH(Calculations!$B14,HaverPull!$A$1:$AZ$1,0))</f>
        <v>843.7</v>
      </c>
      <c r="EL14">
        <f>INDEX(HaverPull!$A:$XZ,MATCH(Calculations!EL$9,HaverPull!$B:$B,0),MATCH(Calculations!$B14,HaverPull!$A$1:$AZ$1,0))</f>
        <v>849.5</v>
      </c>
      <c r="EM14">
        <f>INDEX(HaverPull!$A:$XZ,MATCH(Calculations!EM$9,HaverPull!$B:$B,0),MATCH(Calculations!$B14,HaverPull!$A$1:$AZ$1,0))</f>
        <v>862.7</v>
      </c>
      <c r="EN14">
        <f>INDEX(HaverPull!$A:$XZ,MATCH(Calculations!EN$9,HaverPull!$B:$B,0),MATCH(Calculations!$B14,HaverPull!$A$1:$AZ$1,0))</f>
        <v>871</v>
      </c>
      <c r="EO14">
        <f>INDEX(HaverPull!$A:$XZ,MATCH(Calculations!EO$9,HaverPull!$B:$B,0),MATCH(Calculations!$B14,HaverPull!$A$1:$AZ$1,0))</f>
        <v>884.2</v>
      </c>
      <c r="EP14">
        <f>INDEX(HaverPull!$A:$XZ,MATCH(Calculations!EP$9,HaverPull!$B:$B,0),MATCH(Calculations!$B14,HaverPull!$A$1:$AZ$1,0))</f>
        <v>894.1</v>
      </c>
      <c r="EQ14">
        <f>INDEX(HaverPull!$A:$XZ,MATCH(Calculations!EQ$9,HaverPull!$B:$B,0),MATCH(Calculations!$B14,HaverPull!$A$1:$AZ$1,0))</f>
        <v>917.9</v>
      </c>
      <c r="ER14">
        <f>INDEX(HaverPull!$A:$XZ,MATCH(Calculations!ER$9,HaverPull!$B:$B,0),MATCH(Calculations!$B14,HaverPull!$A$1:$AZ$1,0))</f>
        <v>922.7</v>
      </c>
      <c r="ES14">
        <f>INDEX(HaverPull!$A:$XZ,MATCH(Calculations!ES$9,HaverPull!$B:$B,0),MATCH(Calculations!$B14,HaverPull!$A$1:$AZ$1,0))</f>
        <v>927.2</v>
      </c>
      <c r="ET14">
        <f>INDEX(HaverPull!$A:$XZ,MATCH(Calculations!ET$9,HaverPull!$B:$B,0),MATCH(Calculations!$B14,HaverPull!$A$1:$AZ$1,0))</f>
        <v>940.8</v>
      </c>
      <c r="EU14">
        <f>INDEX(HaverPull!$A:$XZ,MATCH(Calculations!EU$9,HaverPull!$B:$B,0),MATCH(Calculations!$B14,HaverPull!$A$1:$AZ$1,0))</f>
        <v>960.4</v>
      </c>
      <c r="EV14">
        <f>INDEX(HaverPull!$A:$XZ,MATCH(Calculations!EV$9,HaverPull!$B:$B,0),MATCH(Calculations!$B14,HaverPull!$A$1:$AZ$1,0))</f>
        <v>962</v>
      </c>
      <c r="EW14">
        <f>INDEX(HaverPull!$A:$XZ,MATCH(Calculations!EW$9,HaverPull!$B:$B,0),MATCH(Calculations!$B14,HaverPull!$A$1:$AZ$1,0))</f>
        <v>965.3</v>
      </c>
      <c r="EX14">
        <f>INDEX(HaverPull!$A:$XZ,MATCH(Calculations!EX$9,HaverPull!$B:$B,0),MATCH(Calculations!$B14,HaverPull!$A$1:$AZ$1,0))</f>
        <v>976.9</v>
      </c>
      <c r="EY14">
        <f>INDEX(HaverPull!$A:$XZ,MATCH(Calculations!EY$9,HaverPull!$B:$B,0),MATCH(Calculations!$B14,HaverPull!$A$1:$AZ$1,0))</f>
        <v>988.8</v>
      </c>
      <c r="EZ14">
        <f>INDEX(HaverPull!$A:$XZ,MATCH(Calculations!EZ$9,HaverPull!$B:$B,0),MATCH(Calculations!$B14,HaverPull!$A$1:$AZ$1,0))</f>
        <v>991</v>
      </c>
      <c r="FA14">
        <f>INDEX(HaverPull!$A:$XZ,MATCH(Calculations!FA$9,HaverPull!$B:$B,0),MATCH(Calculations!$B14,HaverPull!$A$1:$AZ$1,0))</f>
        <v>996.4</v>
      </c>
      <c r="FB14">
        <f>INDEX(HaverPull!$A:$XZ,MATCH(Calculations!FB$9,HaverPull!$B:$B,0),MATCH(Calculations!$B14,HaverPull!$A$1:$AZ$1,0))</f>
        <v>996.6</v>
      </c>
      <c r="FC14">
        <f>INDEX(HaverPull!$A:$XZ,MATCH(Calculations!FC$9,HaverPull!$B:$B,0),MATCH(Calculations!$B14,HaverPull!$A$1:$AZ$1,0))</f>
        <v>964.7</v>
      </c>
      <c r="FD14">
        <f>INDEX(HaverPull!$A:$XZ,MATCH(Calculations!FD$9,HaverPull!$B:$B,0),MATCH(Calculations!$B14,HaverPull!$A$1:$AZ$1,0))</f>
        <v>971.2</v>
      </c>
      <c r="FE14">
        <f>INDEX(HaverPull!$A:$XZ,MATCH(Calculations!FE$9,HaverPull!$B:$B,0),MATCH(Calculations!$B14,HaverPull!$A$1:$AZ$1,0))</f>
        <v>968.8</v>
      </c>
      <c r="FF14">
        <f>INDEX(HaverPull!$A:$XZ,MATCH(Calculations!FF$9,HaverPull!$B:$B,0),MATCH(Calculations!$B14,HaverPull!$A$1:$AZ$1,0))</f>
        <v>972.2</v>
      </c>
      <c r="FG14">
        <f>INDEX(HaverPull!$A:$XZ,MATCH(Calculations!FG$9,HaverPull!$B:$B,0),MATCH(Calculations!$B14,HaverPull!$A$1:$AZ$1,0))</f>
        <v>978.6</v>
      </c>
      <c r="FH14">
        <f>INDEX(HaverPull!$A:$XZ,MATCH(Calculations!FH$9,HaverPull!$B:$B,0),MATCH(Calculations!$B14,HaverPull!$A$1:$AZ$1,0))</f>
        <v>989.5</v>
      </c>
      <c r="FI14">
        <f>INDEX(HaverPull!$A:$XZ,MATCH(Calculations!FI$9,HaverPull!$B:$B,0),MATCH(Calculations!$B14,HaverPull!$A$1:$AZ$1,0))</f>
        <v>992.3</v>
      </c>
      <c r="FJ14">
        <f>INDEX(HaverPull!$A:$XZ,MATCH(Calculations!FJ$9,HaverPull!$B:$B,0),MATCH(Calculations!$B14,HaverPull!$A$1:$AZ$1,0))</f>
        <v>994.3</v>
      </c>
      <c r="FK14">
        <f>INDEX(HaverPull!$A:$XZ,MATCH(Calculations!FK$9,HaverPull!$B:$B,0),MATCH(Calculations!$B14,HaverPull!$A$1:$AZ$1,0))</f>
        <v>916.2</v>
      </c>
      <c r="FL14">
        <f>INDEX(HaverPull!$A:$XZ,MATCH(Calculations!FL$9,HaverPull!$B:$B,0),MATCH(Calculations!$B14,HaverPull!$A$1:$AZ$1,0))</f>
        <v>918.9</v>
      </c>
      <c r="FM14">
        <f>INDEX(HaverPull!$A:$XZ,MATCH(Calculations!FM$9,HaverPull!$B:$B,0),MATCH(Calculations!$B14,HaverPull!$A$1:$AZ$1,0))</f>
        <v>927.3</v>
      </c>
      <c r="FN14">
        <f>INDEX(HaverPull!$A:$XZ,MATCH(Calculations!FN$9,HaverPull!$B:$B,0),MATCH(Calculations!$B14,HaverPull!$A$1:$AZ$1,0))</f>
        <v>921.9</v>
      </c>
      <c r="FO14">
        <f>INDEX(HaverPull!$A:$XZ,MATCH(Calculations!FO$9,HaverPull!$B:$B,0),MATCH(Calculations!$B14,HaverPull!$A$1:$AZ$1,0))</f>
        <v>944.9</v>
      </c>
      <c r="FP14">
        <f>INDEX(HaverPull!$A:$XZ,MATCH(Calculations!FP$9,HaverPull!$B:$B,0),MATCH(Calculations!$B14,HaverPull!$A$1:$AZ$1,0))</f>
        <v>949.4</v>
      </c>
      <c r="FQ14">
        <f>INDEX(HaverPull!$A:$XZ,MATCH(Calculations!FQ$9,HaverPull!$B:$B,0),MATCH(Calculations!$B14,HaverPull!$A$1:$AZ$1,0))</f>
        <v>952.3</v>
      </c>
      <c r="FR14">
        <f>INDEX(HaverPull!$A:$XZ,MATCH(Calculations!FR$9,HaverPull!$B:$B,0),MATCH(Calculations!$B14,HaverPull!$A$1:$AZ$1,0))</f>
        <v>974.1</v>
      </c>
      <c r="FS14">
        <f>INDEX(HaverPull!$A:$XZ,MATCH(Calculations!FS$9,HaverPull!$B:$B,0),MATCH(Calculations!$B14,HaverPull!$A$1:$AZ$1,0))</f>
        <v>1095.9000000000001</v>
      </c>
      <c r="FT14">
        <f>INDEX(HaverPull!$A:$XZ,MATCH(Calculations!FT$9,HaverPull!$B:$B,0),MATCH(Calculations!$B14,HaverPull!$A$1:$AZ$1,0))</f>
        <v>1108.2</v>
      </c>
      <c r="FU14">
        <f>INDEX(HaverPull!$A:$XZ,MATCH(Calculations!FU$9,HaverPull!$B:$B,0),MATCH(Calculations!$B14,HaverPull!$A$1:$AZ$1,0))</f>
        <v>1111.4000000000001</v>
      </c>
      <c r="FV14">
        <f>INDEX(HaverPull!$A:$XZ,MATCH(Calculations!FV$9,HaverPull!$B:$B,0),MATCH(Calculations!$B14,HaverPull!$A$1:$AZ$1,0))</f>
        <v>1122.3</v>
      </c>
      <c r="FW14">
        <f>INDEX(HaverPull!$A:$XZ,MATCH(Calculations!FW$9,HaverPull!$B:$B,0),MATCH(Calculations!$B14,HaverPull!$A$1:$AZ$1,0))</f>
        <v>1147.4000000000001</v>
      </c>
      <c r="FX14">
        <f>INDEX(HaverPull!$A:$XZ,MATCH(Calculations!FX$9,HaverPull!$B:$B,0),MATCH(Calculations!$B14,HaverPull!$A$1:$AZ$1,0))</f>
        <v>1150.0999999999999</v>
      </c>
      <c r="FY14">
        <f>INDEX(HaverPull!$A:$XZ,MATCH(Calculations!FY$9,HaverPull!$B:$B,0),MATCH(Calculations!$B14,HaverPull!$A$1:$AZ$1,0))</f>
        <v>1160.8</v>
      </c>
      <c r="FZ14">
        <f>INDEX(HaverPull!$A:$XZ,MATCH(Calculations!FZ$9,HaverPull!$B:$B,0),MATCH(Calculations!$B14,HaverPull!$A$1:$AZ$1,0))</f>
        <v>1177.9000000000001</v>
      </c>
      <c r="GA14">
        <f>INDEX(HaverPull!$A:$XZ,MATCH(Calculations!GA$9,HaverPull!$B:$B,0),MATCH(Calculations!$B14,HaverPull!$A$1:$AZ$1,0))</f>
        <v>1193.0999999999999</v>
      </c>
      <c r="GB14">
        <f>INDEX(HaverPull!$A:$XZ,MATCH(Calculations!GB$9,HaverPull!$B:$B,0),MATCH(Calculations!$B14,HaverPull!$A$1:$AZ$1,0))</f>
        <v>1206.7</v>
      </c>
      <c r="GC14">
        <f>INDEX(HaverPull!$A:$XZ,MATCH(Calculations!GC$9,HaverPull!$B:$B,0),MATCH(Calculations!$B14,HaverPull!$A$1:$AZ$1,0))</f>
        <v>1217.0999999999999</v>
      </c>
      <c r="GD14" s="79">
        <f>INDEX(HaverPull!$A:$XZ,MATCH(Calculations!GD$9,HaverPull!$B:$B,0),MATCH(Calculations!$B14,HaverPull!$A$1:$AZ$1,0))</f>
        <v>1225.5</v>
      </c>
      <c r="GE14">
        <f>INDEX(HaverPull!$A:$XZ,MATCH(Calculations!GE$9,HaverPull!$B:$B,0),MATCH(Calculations!$B14,HaverPull!$A$1:$AZ$1,0))</f>
        <v>1231.0999999999999</v>
      </c>
      <c r="GF14">
        <f>INDEX(HaverPull!$A:$XZ,MATCH(Calculations!GF$9,HaverPull!$B:$B,0),MATCH(Calculations!$B14,HaverPull!$A$1:$AZ$1,0))</f>
        <v>1237.5</v>
      </c>
      <c r="GG14">
        <f>INDEX(HaverPull!$A:$XZ,MATCH(Calculations!GG$9,HaverPull!$B:$B,0),MATCH(Calculations!$B14,HaverPull!$A$1:$AZ$1,0))</f>
        <v>1248.7</v>
      </c>
      <c r="GH14" s="71">
        <f>INDEX(HaverPull!$A:$XZ,MATCH(Calculations!GH$9,HaverPull!$B:$B,0),MATCH(Calculations!$B14,HaverPull!$A$1:$AZ$1,0))</f>
        <v>1262.7</v>
      </c>
      <c r="GI14">
        <f>INDEX(HaverPull!$A:$XZ,MATCH(Calculations!GI$9,HaverPull!$B:$B,0),MATCH(Calculations!$B14,HaverPull!$A$1:$AZ$1,0))</f>
        <v>1285.7</v>
      </c>
      <c r="GJ14">
        <f>INDEX(HaverPull!$A:$XZ,MATCH(Calculations!GJ$9,HaverPull!$B:$B,0),MATCH(Calculations!$B14,HaverPull!$A$1:$AZ$1,0))</f>
        <v>1295.8</v>
      </c>
      <c r="GK14">
        <f>INDEX(HaverPull!$A:$XZ,MATCH(Calculations!GK$9,HaverPull!$B:$B,0),MATCH(Calculations!$B14,HaverPull!$A$1:$AZ$1,0))</f>
        <v>1311.1</v>
      </c>
      <c r="GL14" s="15">
        <f>INDEX(HaverPull!$A:$XZ,MATCH(Calculations!GL$9,HaverPull!$B:$B,0),MATCH(Calculations!$B14,HaverPull!$A$1:$AZ$1,0))</f>
        <v>1322.5</v>
      </c>
      <c r="GM14">
        <f>INDEX(HaverPull!$A:$XZ,MATCH(Calculations!GM$9,HaverPull!$B:$B,0),MATCH(Calculations!$B14,HaverPull!$A$1:$AZ$1,0))</f>
        <v>1348.9</v>
      </c>
      <c r="GN14">
        <f>INDEX(HaverPull!$A:$XZ,MATCH(Calculations!GN$9,HaverPull!$B:$B,0),MATCH(Calculations!$B14,HaverPull!$A$1:$AZ$1,0))</f>
        <v>1357.8</v>
      </c>
      <c r="GO14" s="87">
        <f>INDEX(HaverPull!$A:$XZ,MATCH(Calculations!GO$9,HaverPull!$B:$B,0),MATCH(Calculations!$B14,HaverPull!$A$1:$AZ$1,0))</f>
        <v>1372.8</v>
      </c>
      <c r="GP14" s="6">
        <f>INDEX(HaverPull!$A:$XZ,MATCH(HaverPull!B$202,HaverPull!$B:$B,0),MATCH(Calculations!$B14,HaverPull!$A$1:$AZ$1,0))</f>
        <v>1386.7</v>
      </c>
      <c r="GQ14" t="e">
        <f>INDEX(HaverPull!$A:$XZ,MATCH(Calculations!GQ$9,HaverPull!$B:$B,0),MATCH(Calculations!$B14,HaverPull!$A$1:$AZ$1,0))</f>
        <v>#N/A</v>
      </c>
      <c r="GR14" t="e">
        <f>INDEX(HaverPull!$A:$XZ,MATCH(Calculations!GR$9,HaverPull!$B:$B,0),MATCH(Calculations!$B14,HaverPull!$A$1:$AZ$1,0))</f>
        <v>#N/A</v>
      </c>
      <c r="GS14" t="e">
        <f>INDEX(HaverPull!$A:$XZ,MATCH(Calculations!GS$9,HaverPull!$B:$B,0),MATCH(Calculations!$B14,HaverPull!$A$1:$AZ$1,0))</f>
        <v>#N/A</v>
      </c>
      <c r="GT14" t="e">
        <f>INDEX(HaverPull!$A:$XZ,MATCH(Calculations!GT$9,HaverPull!$B:$B,0),MATCH(Calculations!$B14,HaverPull!$A$1:$AZ$1,0))</f>
        <v>#N/A</v>
      </c>
      <c r="GU14" t="e">
        <f>INDEX(HaverPull!$A:$XZ,MATCH(Calculations!GU$9,HaverPull!$B:$B,0),MATCH(Calculations!$B14,HaverPull!$A$1:$AZ$1,0))</f>
        <v>#N/A</v>
      </c>
      <c r="GV14" t="e">
        <f>INDEX(HaverPull!$A:$XZ,MATCH(Calculations!GV$9,HaverPull!$B:$B,0),MATCH(Calculations!$B14,HaverPull!$A$1:$AZ$1,0))</f>
        <v>#N/A</v>
      </c>
    </row>
    <row r="15" spans="1:206" x14ac:dyDescent="0.25">
      <c r="A15" s="7" t="s">
        <v>82</v>
      </c>
      <c r="B15" t="s">
        <v>36</v>
      </c>
      <c r="C15">
        <f>INDEX(HaverPull!$A:$XZ,MATCH(Calculations!C$9,HaverPull!$B:$B,0),MATCH(Calculations!$B15,HaverPull!$A$1:$AZ$1,0))</f>
        <v>104.6</v>
      </c>
      <c r="D15">
        <f>INDEX(HaverPull!$A:$XZ,MATCH(Calculations!D$9,HaverPull!$B:$B,0),MATCH(Calculations!$B15,HaverPull!$A$1:$AZ$1,0))</f>
        <v>105.5</v>
      </c>
      <c r="E15">
        <f>INDEX(HaverPull!$A:$XZ,MATCH(Calculations!E$9,HaverPull!$B:$B,0),MATCH(Calculations!$B15,HaverPull!$A$1:$AZ$1,0))</f>
        <v>100.7</v>
      </c>
      <c r="F15">
        <f>INDEX(HaverPull!$A:$XZ,MATCH(Calculations!F$9,HaverPull!$B:$B,0),MATCH(Calculations!$B15,HaverPull!$A$1:$AZ$1,0))</f>
        <v>101.5</v>
      </c>
      <c r="G15">
        <f>INDEX(HaverPull!$A:$XZ,MATCH(Calculations!G$9,HaverPull!$B:$B,0),MATCH(Calculations!$B15,HaverPull!$A$1:$AZ$1,0))</f>
        <v>98.3</v>
      </c>
      <c r="H15">
        <f>INDEX(HaverPull!$A:$XZ,MATCH(Calculations!H$9,HaverPull!$B:$B,0),MATCH(Calculations!$B15,HaverPull!$A$1:$AZ$1,0))</f>
        <v>100.7</v>
      </c>
      <c r="I15">
        <f>INDEX(HaverPull!$A:$XZ,MATCH(Calculations!I$9,HaverPull!$B:$B,0),MATCH(Calculations!$B15,HaverPull!$A$1:$AZ$1,0))</f>
        <v>102.3</v>
      </c>
      <c r="J15">
        <f>INDEX(HaverPull!$A:$XZ,MATCH(Calculations!J$9,HaverPull!$B:$B,0),MATCH(Calculations!$B15,HaverPull!$A$1:$AZ$1,0))</f>
        <v>105.5</v>
      </c>
      <c r="K15">
        <f>INDEX(HaverPull!$A:$XZ,MATCH(Calculations!K$9,HaverPull!$B:$B,0),MATCH(Calculations!$B15,HaverPull!$A$1:$AZ$1,0))</f>
        <v>119.8</v>
      </c>
      <c r="L15">
        <f>INDEX(HaverPull!$A:$XZ,MATCH(Calculations!L$9,HaverPull!$B:$B,0),MATCH(Calculations!$B15,HaverPull!$A$1:$AZ$1,0))</f>
        <v>123.4</v>
      </c>
      <c r="M15">
        <f>INDEX(HaverPull!$A:$XZ,MATCH(Calculations!M$9,HaverPull!$B:$B,0),MATCH(Calculations!$B15,HaverPull!$A$1:$AZ$1,0))</f>
        <v>124.3</v>
      </c>
      <c r="N15">
        <f>INDEX(HaverPull!$A:$XZ,MATCH(Calculations!N$9,HaverPull!$B:$B,0),MATCH(Calculations!$B15,HaverPull!$A$1:$AZ$1,0))</f>
        <v>127.1</v>
      </c>
      <c r="O15">
        <f>INDEX(HaverPull!$A:$XZ,MATCH(Calculations!O$9,HaverPull!$B:$B,0),MATCH(Calculations!$B15,HaverPull!$A$1:$AZ$1,0))</f>
        <v>126.4</v>
      </c>
      <c r="P15">
        <f>INDEX(HaverPull!$A:$XZ,MATCH(Calculations!P$9,HaverPull!$B:$B,0),MATCH(Calculations!$B15,HaverPull!$A$1:$AZ$1,0))</f>
        <v>129.19999999999999</v>
      </c>
      <c r="Q15">
        <f>INDEX(HaverPull!$A:$XZ,MATCH(Calculations!Q$9,HaverPull!$B:$B,0),MATCH(Calculations!$B15,HaverPull!$A$1:$AZ$1,0))</f>
        <v>134.1</v>
      </c>
      <c r="R15">
        <f>INDEX(HaverPull!$A:$XZ,MATCH(Calculations!R$9,HaverPull!$B:$B,0),MATCH(Calculations!$B15,HaverPull!$A$1:$AZ$1,0))</f>
        <v>140</v>
      </c>
      <c r="S15">
        <f>INDEX(HaverPull!$A:$XZ,MATCH(Calculations!S$9,HaverPull!$B:$B,0),MATCH(Calculations!$B15,HaverPull!$A$1:$AZ$1,0))</f>
        <v>142.80000000000001</v>
      </c>
      <c r="T15">
        <f>INDEX(HaverPull!$A:$XZ,MATCH(Calculations!T$9,HaverPull!$B:$B,0),MATCH(Calculations!$B15,HaverPull!$A$1:$AZ$1,0))</f>
        <v>148.9</v>
      </c>
      <c r="U15">
        <f>INDEX(HaverPull!$A:$XZ,MATCH(Calculations!U$9,HaverPull!$B:$B,0),MATCH(Calculations!$B15,HaverPull!$A$1:$AZ$1,0))</f>
        <v>154.9</v>
      </c>
      <c r="V15">
        <f>INDEX(HaverPull!$A:$XZ,MATCH(Calculations!V$9,HaverPull!$B:$B,0),MATCH(Calculations!$B15,HaverPull!$A$1:$AZ$1,0))</f>
        <v>157.6</v>
      </c>
      <c r="W15">
        <f>INDEX(HaverPull!$A:$XZ,MATCH(Calculations!W$9,HaverPull!$B:$B,0),MATCH(Calculations!$B15,HaverPull!$A$1:$AZ$1,0))</f>
        <v>158</v>
      </c>
      <c r="X15">
        <f>INDEX(HaverPull!$A:$XZ,MATCH(Calculations!X$9,HaverPull!$B:$B,0),MATCH(Calculations!$B15,HaverPull!$A$1:$AZ$1,0))</f>
        <v>121.1</v>
      </c>
      <c r="Y15">
        <f>INDEX(HaverPull!$A:$XZ,MATCH(Calculations!Y$9,HaverPull!$B:$B,0),MATCH(Calculations!$B15,HaverPull!$A$1:$AZ$1,0))</f>
        <v>152.80000000000001</v>
      </c>
      <c r="Z15">
        <f>INDEX(HaverPull!$A:$XZ,MATCH(Calculations!Z$9,HaverPull!$B:$B,0),MATCH(Calculations!$B15,HaverPull!$A$1:$AZ$1,0))</f>
        <v>158.5</v>
      </c>
      <c r="AA15">
        <f>INDEX(HaverPull!$A:$XZ,MATCH(Calculations!AA$9,HaverPull!$B:$B,0),MATCH(Calculations!$B15,HaverPull!$A$1:$AZ$1,0))</f>
        <v>162.5</v>
      </c>
      <c r="AB15">
        <f>INDEX(HaverPull!$A:$XZ,MATCH(Calculations!AB$9,HaverPull!$B:$B,0),MATCH(Calculations!$B15,HaverPull!$A$1:$AZ$1,0))</f>
        <v>169.3</v>
      </c>
      <c r="AC15">
        <f>INDEX(HaverPull!$A:$XZ,MATCH(Calculations!AC$9,HaverPull!$B:$B,0),MATCH(Calculations!$B15,HaverPull!$A$1:$AZ$1,0))</f>
        <v>176.1</v>
      </c>
      <c r="AD15">
        <f>INDEX(HaverPull!$A:$XZ,MATCH(Calculations!AD$9,HaverPull!$B:$B,0),MATCH(Calculations!$B15,HaverPull!$A$1:$AZ$1,0))</f>
        <v>182.7</v>
      </c>
      <c r="AE15">
        <f>INDEX(HaverPull!$A:$XZ,MATCH(Calculations!AE$9,HaverPull!$B:$B,0),MATCH(Calculations!$B15,HaverPull!$A$1:$AZ$1,0))</f>
        <v>188.8</v>
      </c>
      <c r="AF15">
        <f>INDEX(HaverPull!$A:$XZ,MATCH(Calculations!AF$9,HaverPull!$B:$B,0),MATCH(Calculations!$B15,HaverPull!$A$1:$AZ$1,0))</f>
        <v>195.7</v>
      </c>
      <c r="AG15">
        <f>INDEX(HaverPull!$A:$XZ,MATCH(Calculations!AG$9,HaverPull!$B:$B,0),MATCH(Calculations!$B15,HaverPull!$A$1:$AZ$1,0))</f>
        <v>198.6</v>
      </c>
      <c r="AH15">
        <f>INDEX(HaverPull!$A:$XZ,MATCH(Calculations!AH$9,HaverPull!$B:$B,0),MATCH(Calculations!$B15,HaverPull!$A$1:$AZ$1,0))</f>
        <v>208.5</v>
      </c>
      <c r="AI15">
        <f>INDEX(HaverPull!$A:$XZ,MATCH(Calculations!AI$9,HaverPull!$B:$B,0),MATCH(Calculations!$B15,HaverPull!$A$1:$AZ$1,0))</f>
        <v>212</v>
      </c>
      <c r="AJ15">
        <f>INDEX(HaverPull!$A:$XZ,MATCH(Calculations!AJ$9,HaverPull!$B:$B,0),MATCH(Calculations!$B15,HaverPull!$A$1:$AZ$1,0))</f>
        <v>223.1</v>
      </c>
      <c r="AK15">
        <f>INDEX(HaverPull!$A:$XZ,MATCH(Calculations!AK$9,HaverPull!$B:$B,0),MATCH(Calculations!$B15,HaverPull!$A$1:$AZ$1,0))</f>
        <v>236.3</v>
      </c>
      <c r="AL15">
        <f>INDEX(HaverPull!$A:$XZ,MATCH(Calculations!AL$9,HaverPull!$B:$B,0),MATCH(Calculations!$B15,HaverPull!$A$1:$AZ$1,0))</f>
        <v>247.2</v>
      </c>
      <c r="AM15">
        <f>INDEX(HaverPull!$A:$XZ,MATCH(Calculations!AM$9,HaverPull!$B:$B,0),MATCH(Calculations!$B15,HaverPull!$A$1:$AZ$1,0))</f>
        <v>253.6</v>
      </c>
      <c r="AN15">
        <f>INDEX(HaverPull!$A:$XZ,MATCH(Calculations!AN$9,HaverPull!$B:$B,0),MATCH(Calculations!$B15,HaverPull!$A$1:$AZ$1,0))</f>
        <v>262</v>
      </c>
      <c r="AO15">
        <f>INDEX(HaverPull!$A:$XZ,MATCH(Calculations!AO$9,HaverPull!$B:$B,0),MATCH(Calculations!$B15,HaverPull!$A$1:$AZ$1,0))</f>
        <v>274.8</v>
      </c>
      <c r="AP15">
        <f>INDEX(HaverPull!$A:$XZ,MATCH(Calculations!AP$9,HaverPull!$B:$B,0),MATCH(Calculations!$B15,HaverPull!$A$1:$AZ$1,0))</f>
        <v>285.2</v>
      </c>
      <c r="AQ15">
        <f>INDEX(HaverPull!$A:$XZ,MATCH(Calculations!AQ$9,HaverPull!$B:$B,0),MATCH(Calculations!$B15,HaverPull!$A$1:$AZ$1,0))</f>
        <v>284.8</v>
      </c>
      <c r="AR15">
        <f>INDEX(HaverPull!$A:$XZ,MATCH(Calculations!AR$9,HaverPull!$B:$B,0),MATCH(Calculations!$B15,HaverPull!$A$1:$AZ$1,0))</f>
        <v>292.2</v>
      </c>
      <c r="AS15">
        <f>INDEX(HaverPull!$A:$XZ,MATCH(Calculations!AS$9,HaverPull!$B:$B,0),MATCH(Calculations!$B15,HaverPull!$A$1:$AZ$1,0))</f>
        <v>302.2</v>
      </c>
      <c r="AT15">
        <f>INDEX(HaverPull!$A:$XZ,MATCH(Calculations!AT$9,HaverPull!$B:$B,0),MATCH(Calculations!$B15,HaverPull!$A$1:$AZ$1,0))</f>
        <v>318.89999999999998</v>
      </c>
      <c r="AU15">
        <f>INDEX(HaverPull!$A:$XZ,MATCH(Calculations!AU$9,HaverPull!$B:$B,0),MATCH(Calculations!$B15,HaverPull!$A$1:$AZ$1,0))</f>
        <v>330.9</v>
      </c>
      <c r="AV15">
        <f>INDEX(HaverPull!$A:$XZ,MATCH(Calculations!AV$9,HaverPull!$B:$B,0),MATCH(Calculations!$B15,HaverPull!$A$1:$AZ$1,0))</f>
        <v>342.7</v>
      </c>
      <c r="AW15">
        <f>INDEX(HaverPull!$A:$XZ,MATCH(Calculations!AW$9,HaverPull!$B:$B,0),MATCH(Calculations!$B15,HaverPull!$A$1:$AZ$1,0))</f>
        <v>356.9</v>
      </c>
      <c r="AX15">
        <f>INDEX(HaverPull!$A:$XZ,MATCH(Calculations!AX$9,HaverPull!$B:$B,0),MATCH(Calculations!$B15,HaverPull!$A$1:$AZ$1,0))</f>
        <v>352.7</v>
      </c>
      <c r="AY15">
        <f>INDEX(HaverPull!$A:$XZ,MATCH(Calculations!AY$9,HaverPull!$B:$B,0),MATCH(Calculations!$B15,HaverPull!$A$1:$AZ$1,0))</f>
        <v>352.5</v>
      </c>
      <c r="AZ15">
        <f>INDEX(HaverPull!$A:$XZ,MATCH(Calculations!AZ$9,HaverPull!$B:$B,0),MATCH(Calculations!$B15,HaverPull!$A$1:$AZ$1,0))</f>
        <v>359.7</v>
      </c>
      <c r="BA15">
        <f>INDEX(HaverPull!$A:$XZ,MATCH(Calculations!BA$9,HaverPull!$B:$B,0),MATCH(Calculations!$B15,HaverPull!$A$1:$AZ$1,0))</f>
        <v>350.1</v>
      </c>
      <c r="BB15">
        <f>INDEX(HaverPull!$A:$XZ,MATCH(Calculations!BB$9,HaverPull!$B:$B,0),MATCH(Calculations!$B15,HaverPull!$A$1:$AZ$1,0))</f>
        <v>356.6</v>
      </c>
      <c r="BC15">
        <f>INDEX(HaverPull!$A:$XZ,MATCH(Calculations!BC$9,HaverPull!$B:$B,0),MATCH(Calculations!$B15,HaverPull!$A$1:$AZ$1,0))</f>
        <v>350.9</v>
      </c>
      <c r="BD15">
        <f>INDEX(HaverPull!$A:$XZ,MATCH(Calculations!BD$9,HaverPull!$B:$B,0),MATCH(Calculations!$B15,HaverPull!$A$1:$AZ$1,0))</f>
        <v>359.6</v>
      </c>
      <c r="BE15">
        <f>INDEX(HaverPull!$A:$XZ,MATCH(Calculations!BE$9,HaverPull!$B:$B,0),MATCH(Calculations!$B15,HaverPull!$A$1:$AZ$1,0))</f>
        <v>345.4</v>
      </c>
      <c r="BF15">
        <f>INDEX(HaverPull!$A:$XZ,MATCH(Calculations!BF$9,HaverPull!$B:$B,0),MATCH(Calculations!$B15,HaverPull!$A$1:$AZ$1,0))</f>
        <v>355.7</v>
      </c>
      <c r="BG15">
        <f>INDEX(HaverPull!$A:$XZ,MATCH(Calculations!BG$9,HaverPull!$B:$B,0),MATCH(Calculations!$B15,HaverPull!$A$1:$AZ$1,0))</f>
        <v>361.2</v>
      </c>
      <c r="BH15">
        <f>INDEX(HaverPull!$A:$XZ,MATCH(Calculations!BH$9,HaverPull!$B:$B,0),MATCH(Calculations!$B15,HaverPull!$A$1:$AZ$1,0))</f>
        <v>370.4</v>
      </c>
      <c r="BI15">
        <f>INDEX(HaverPull!$A:$XZ,MATCH(Calculations!BI$9,HaverPull!$B:$B,0),MATCH(Calculations!$B15,HaverPull!$A$1:$AZ$1,0))</f>
        <v>384.1</v>
      </c>
      <c r="BJ15">
        <f>INDEX(HaverPull!$A:$XZ,MATCH(Calculations!BJ$9,HaverPull!$B:$B,0),MATCH(Calculations!$B15,HaverPull!$A$1:$AZ$1,0))</f>
        <v>395.9</v>
      </c>
      <c r="BK15">
        <f>INDEX(HaverPull!$A:$XZ,MATCH(Calculations!BK$9,HaverPull!$B:$B,0),MATCH(Calculations!$B15,HaverPull!$A$1:$AZ$1,0))</f>
        <v>432.3</v>
      </c>
      <c r="BL15">
        <f>INDEX(HaverPull!$A:$XZ,MATCH(Calculations!BL$9,HaverPull!$B:$B,0),MATCH(Calculations!$B15,HaverPull!$A$1:$AZ$1,0))</f>
        <v>388.5</v>
      </c>
      <c r="BM15">
        <f>INDEX(HaverPull!$A:$XZ,MATCH(Calculations!BM$9,HaverPull!$B:$B,0),MATCH(Calculations!$B15,HaverPull!$A$1:$AZ$1,0))</f>
        <v>421.5</v>
      </c>
      <c r="BN15">
        <f>INDEX(HaverPull!$A:$XZ,MATCH(Calculations!BN$9,HaverPull!$B:$B,0),MATCH(Calculations!$B15,HaverPull!$A$1:$AZ$1,0))</f>
        <v>428.9</v>
      </c>
      <c r="BO15">
        <f>INDEX(HaverPull!$A:$XZ,MATCH(Calculations!BO$9,HaverPull!$B:$B,0),MATCH(Calculations!$B15,HaverPull!$A$1:$AZ$1,0))</f>
        <v>426.3</v>
      </c>
      <c r="BP15">
        <f>INDEX(HaverPull!$A:$XZ,MATCH(Calculations!BP$9,HaverPull!$B:$B,0),MATCH(Calculations!$B15,HaverPull!$A$1:$AZ$1,0))</f>
        <v>429.4</v>
      </c>
      <c r="BQ15">
        <f>INDEX(HaverPull!$A:$XZ,MATCH(Calculations!BQ$9,HaverPull!$B:$B,0),MATCH(Calculations!$B15,HaverPull!$A$1:$AZ$1,0))</f>
        <v>439.5</v>
      </c>
      <c r="BR15">
        <f>INDEX(HaverPull!$A:$XZ,MATCH(Calculations!BR$9,HaverPull!$B:$B,0),MATCH(Calculations!$B15,HaverPull!$A$1:$AZ$1,0))</f>
        <v>456</v>
      </c>
      <c r="BS15">
        <f>INDEX(HaverPull!$A:$XZ,MATCH(Calculations!BS$9,HaverPull!$B:$B,0),MATCH(Calculations!$B15,HaverPull!$A$1:$AZ$1,0))</f>
        <v>450.7</v>
      </c>
      <c r="BT15">
        <f>INDEX(HaverPull!$A:$XZ,MATCH(Calculations!BT$9,HaverPull!$B:$B,0),MATCH(Calculations!$B15,HaverPull!$A$1:$AZ$1,0))</f>
        <v>511.7</v>
      </c>
      <c r="BU15">
        <f>INDEX(HaverPull!$A:$XZ,MATCH(Calculations!BU$9,HaverPull!$B:$B,0),MATCH(Calculations!$B15,HaverPull!$A$1:$AZ$1,0))</f>
        <v>489</v>
      </c>
      <c r="BV15">
        <f>INDEX(HaverPull!$A:$XZ,MATCH(Calculations!BV$9,HaverPull!$B:$B,0),MATCH(Calculations!$B15,HaverPull!$A$1:$AZ$1,0))</f>
        <v>507</v>
      </c>
      <c r="BW15">
        <f>INDEX(HaverPull!$A:$XZ,MATCH(Calculations!BW$9,HaverPull!$B:$B,0),MATCH(Calculations!$B15,HaverPull!$A$1:$AZ$1,0))</f>
        <v>502.1</v>
      </c>
      <c r="BX15">
        <f>INDEX(HaverPull!$A:$XZ,MATCH(Calculations!BX$9,HaverPull!$B:$B,0),MATCH(Calculations!$B15,HaverPull!$A$1:$AZ$1,0))</f>
        <v>497.8</v>
      </c>
      <c r="BY15">
        <f>INDEX(HaverPull!$A:$XZ,MATCH(Calculations!BY$9,HaverPull!$B:$B,0),MATCH(Calculations!$B15,HaverPull!$A$1:$AZ$1,0))</f>
        <v>506.7</v>
      </c>
      <c r="BZ15">
        <f>INDEX(HaverPull!$A:$XZ,MATCH(Calculations!BZ$9,HaverPull!$B:$B,0),MATCH(Calculations!$B15,HaverPull!$A$1:$AZ$1,0))</f>
        <v>517.20000000000005</v>
      </c>
      <c r="CA15">
        <f>INDEX(HaverPull!$A:$XZ,MATCH(Calculations!CA$9,HaverPull!$B:$B,0),MATCH(Calculations!$B15,HaverPull!$A$1:$AZ$1,0))</f>
        <v>552.9</v>
      </c>
      <c r="CB15">
        <f>INDEX(HaverPull!$A:$XZ,MATCH(Calculations!CB$9,HaverPull!$B:$B,0),MATCH(Calculations!$B15,HaverPull!$A$1:$AZ$1,0))</f>
        <v>566.70000000000005</v>
      </c>
      <c r="CC15">
        <f>INDEX(HaverPull!$A:$XZ,MATCH(Calculations!CC$9,HaverPull!$B:$B,0),MATCH(Calculations!$B15,HaverPull!$A$1:$AZ$1,0))</f>
        <v>571.6</v>
      </c>
      <c r="CD15">
        <f>INDEX(HaverPull!$A:$XZ,MATCH(Calculations!CD$9,HaverPull!$B:$B,0),MATCH(Calculations!$B15,HaverPull!$A$1:$AZ$1,0))</f>
        <v>579.79999999999995</v>
      </c>
      <c r="CE15">
        <f>INDEX(HaverPull!$A:$XZ,MATCH(Calculations!CE$9,HaverPull!$B:$B,0),MATCH(Calculations!$B15,HaverPull!$A$1:$AZ$1,0))</f>
        <v>582.5</v>
      </c>
      <c r="CF15">
        <f>INDEX(HaverPull!$A:$XZ,MATCH(Calculations!CF$9,HaverPull!$B:$B,0),MATCH(Calculations!$B15,HaverPull!$A$1:$AZ$1,0))</f>
        <v>594.6</v>
      </c>
      <c r="CG15">
        <f>INDEX(HaverPull!$A:$XZ,MATCH(Calculations!CG$9,HaverPull!$B:$B,0),MATCH(Calculations!$B15,HaverPull!$A$1:$AZ$1,0))</f>
        <v>600.70000000000005</v>
      </c>
      <c r="CH15">
        <f>INDEX(HaverPull!$A:$XZ,MATCH(Calculations!CH$9,HaverPull!$B:$B,0),MATCH(Calculations!$B15,HaverPull!$A$1:$AZ$1,0))</f>
        <v>600.79999999999995</v>
      </c>
      <c r="CI15">
        <f>INDEX(HaverPull!$A:$XZ,MATCH(Calculations!CI$9,HaverPull!$B:$B,0),MATCH(Calculations!$B15,HaverPull!$A$1:$AZ$1,0))</f>
        <v>580.79999999999995</v>
      </c>
      <c r="CJ15">
        <f>INDEX(HaverPull!$A:$XZ,MATCH(Calculations!CJ$9,HaverPull!$B:$B,0),MATCH(Calculations!$B15,HaverPull!$A$1:$AZ$1,0))</f>
        <v>585.9</v>
      </c>
      <c r="CK15">
        <f>INDEX(HaverPull!$A:$XZ,MATCH(Calculations!CK$9,HaverPull!$B:$B,0),MATCH(Calculations!$B15,HaverPull!$A$1:$AZ$1,0))</f>
        <v>590.20000000000005</v>
      </c>
      <c r="CL15">
        <f>INDEX(HaverPull!$A:$XZ,MATCH(Calculations!CL$9,HaverPull!$B:$B,0),MATCH(Calculations!$B15,HaverPull!$A$1:$AZ$1,0))</f>
        <v>598.70000000000005</v>
      </c>
      <c r="CM15">
        <f>INDEX(HaverPull!$A:$XZ,MATCH(Calculations!CM$9,HaverPull!$B:$B,0),MATCH(Calculations!$B15,HaverPull!$A$1:$AZ$1,0))</f>
        <v>588.9</v>
      </c>
      <c r="CN15">
        <f>INDEX(HaverPull!$A:$XZ,MATCH(Calculations!CN$9,HaverPull!$B:$B,0),MATCH(Calculations!$B15,HaverPull!$A$1:$AZ$1,0))</f>
        <v>607.20000000000005</v>
      </c>
      <c r="CO15">
        <f>INDEX(HaverPull!$A:$XZ,MATCH(Calculations!CO$9,HaverPull!$B:$B,0),MATCH(Calculations!$B15,HaverPull!$A$1:$AZ$1,0))</f>
        <v>616.20000000000005</v>
      </c>
      <c r="CP15">
        <f>INDEX(HaverPull!$A:$XZ,MATCH(Calculations!CP$9,HaverPull!$B:$B,0),MATCH(Calculations!$B15,HaverPull!$A$1:$AZ$1,0))</f>
        <v>638.9</v>
      </c>
      <c r="CQ15">
        <f>INDEX(HaverPull!$A:$XZ,MATCH(Calculations!CQ$9,HaverPull!$B:$B,0),MATCH(Calculations!$B15,HaverPull!$A$1:$AZ$1,0))</f>
        <v>617</v>
      </c>
      <c r="CR15">
        <f>INDEX(HaverPull!$A:$XZ,MATCH(Calculations!CR$9,HaverPull!$B:$B,0),MATCH(Calculations!$B15,HaverPull!$A$1:$AZ$1,0))</f>
        <v>643.5</v>
      </c>
      <c r="CS15">
        <f>INDEX(HaverPull!$A:$XZ,MATCH(Calculations!CS$9,HaverPull!$B:$B,0),MATCH(Calculations!$B15,HaverPull!$A$1:$AZ$1,0))</f>
        <v>659.2</v>
      </c>
      <c r="CT15">
        <f>INDEX(HaverPull!$A:$XZ,MATCH(Calculations!CT$9,HaverPull!$B:$B,0),MATCH(Calculations!$B15,HaverPull!$A$1:$AZ$1,0))</f>
        <v>675.3</v>
      </c>
      <c r="CU15">
        <f>INDEX(HaverPull!$A:$XZ,MATCH(Calculations!CU$9,HaverPull!$B:$B,0),MATCH(Calculations!$B15,HaverPull!$A$1:$AZ$1,0))</f>
        <v>673.7</v>
      </c>
      <c r="CV15">
        <f>INDEX(HaverPull!$A:$XZ,MATCH(Calculations!CV$9,HaverPull!$B:$B,0),MATCH(Calculations!$B15,HaverPull!$A$1:$AZ$1,0))</f>
        <v>697.8</v>
      </c>
      <c r="CW15">
        <f>INDEX(HaverPull!$A:$XZ,MATCH(Calculations!CW$9,HaverPull!$B:$B,0),MATCH(Calculations!$B15,HaverPull!$A$1:$AZ$1,0))</f>
        <v>695.4</v>
      </c>
      <c r="CX15">
        <f>INDEX(HaverPull!$A:$XZ,MATCH(Calculations!CX$9,HaverPull!$B:$B,0),MATCH(Calculations!$B15,HaverPull!$A$1:$AZ$1,0))</f>
        <v>705.4</v>
      </c>
      <c r="CY15">
        <f>INDEX(HaverPull!$A:$XZ,MATCH(Calculations!CY$9,HaverPull!$B:$B,0),MATCH(Calculations!$B15,HaverPull!$A$1:$AZ$1,0))</f>
        <v>724.6</v>
      </c>
      <c r="CZ15">
        <f>INDEX(HaverPull!$A:$XZ,MATCH(Calculations!CZ$9,HaverPull!$B:$B,0),MATCH(Calculations!$B15,HaverPull!$A$1:$AZ$1,0))</f>
        <v>746.8</v>
      </c>
      <c r="DA15">
        <f>INDEX(HaverPull!$A:$XZ,MATCH(Calculations!DA$9,HaverPull!$B:$B,0),MATCH(Calculations!$B15,HaverPull!$A$1:$AZ$1,0))</f>
        <v>752.2</v>
      </c>
      <c r="DB15">
        <f>INDEX(HaverPull!$A:$XZ,MATCH(Calculations!DB$9,HaverPull!$B:$B,0),MATCH(Calculations!$B15,HaverPull!$A$1:$AZ$1,0))</f>
        <v>770</v>
      </c>
      <c r="DC15">
        <f>INDEX(HaverPull!$A:$XZ,MATCH(Calculations!DC$9,HaverPull!$B:$B,0),MATCH(Calculations!$B15,HaverPull!$A$1:$AZ$1,0))</f>
        <v>801.7</v>
      </c>
      <c r="DD15">
        <f>INDEX(HaverPull!$A:$XZ,MATCH(Calculations!DD$9,HaverPull!$B:$B,0),MATCH(Calculations!$B15,HaverPull!$A$1:$AZ$1,0))</f>
        <v>839.6</v>
      </c>
      <c r="DE15">
        <f>INDEX(HaverPull!$A:$XZ,MATCH(Calculations!DE$9,HaverPull!$B:$B,0),MATCH(Calculations!$B15,HaverPull!$A$1:$AZ$1,0))</f>
        <v>843.5</v>
      </c>
      <c r="DF15">
        <f>INDEX(HaverPull!$A:$XZ,MATCH(Calculations!DF$9,HaverPull!$B:$B,0),MATCH(Calculations!$B15,HaverPull!$A$1:$AZ$1,0))</f>
        <v>863.5</v>
      </c>
      <c r="DG15">
        <f>INDEX(HaverPull!$A:$XZ,MATCH(Calculations!DG$9,HaverPull!$B:$B,0),MATCH(Calculations!$B15,HaverPull!$A$1:$AZ$1,0))</f>
        <v>902.1</v>
      </c>
      <c r="DH15">
        <f>INDEX(HaverPull!$A:$XZ,MATCH(Calculations!DH$9,HaverPull!$B:$B,0),MATCH(Calculations!$B15,HaverPull!$A$1:$AZ$1,0))</f>
        <v>916.2</v>
      </c>
      <c r="DI15">
        <f>INDEX(HaverPull!$A:$XZ,MATCH(Calculations!DI$9,HaverPull!$B:$B,0),MATCH(Calculations!$B15,HaverPull!$A$1:$AZ$1,0))</f>
        <v>941.1</v>
      </c>
      <c r="DJ15">
        <f>INDEX(HaverPull!$A:$XZ,MATCH(Calculations!DJ$9,HaverPull!$B:$B,0),MATCH(Calculations!$B15,HaverPull!$A$1:$AZ$1,0))</f>
        <v>967.8</v>
      </c>
      <c r="DK15">
        <f>INDEX(HaverPull!$A:$XZ,MATCH(Calculations!DK$9,HaverPull!$B:$B,0),MATCH(Calculations!$B15,HaverPull!$A$1:$AZ$1,0))</f>
        <v>996.1</v>
      </c>
      <c r="DL15">
        <f>INDEX(HaverPull!$A:$XZ,MATCH(Calculations!DL$9,HaverPull!$B:$B,0),MATCH(Calculations!$B15,HaverPull!$A$1:$AZ$1,0))</f>
        <v>1022.4</v>
      </c>
      <c r="DM15">
        <f>INDEX(HaverPull!$A:$XZ,MATCH(Calculations!DM$9,HaverPull!$B:$B,0),MATCH(Calculations!$B15,HaverPull!$A$1:$AZ$1,0))</f>
        <v>1043.2</v>
      </c>
      <c r="DN15">
        <f>INDEX(HaverPull!$A:$XZ,MATCH(Calculations!DN$9,HaverPull!$B:$B,0),MATCH(Calculations!$B15,HaverPull!$A$1:$AZ$1,0))</f>
        <v>1068</v>
      </c>
      <c r="DO15">
        <f>INDEX(HaverPull!$A:$XZ,MATCH(Calculations!DO$9,HaverPull!$B:$B,0),MATCH(Calculations!$B15,HaverPull!$A$1:$AZ$1,0))</f>
        <v>1077.9000000000001</v>
      </c>
      <c r="DP15">
        <f>INDEX(HaverPull!$A:$XZ,MATCH(Calculations!DP$9,HaverPull!$B:$B,0),MATCH(Calculations!$B15,HaverPull!$A$1:$AZ$1,0))</f>
        <v>1095.2</v>
      </c>
      <c r="DQ15">
        <f>INDEX(HaverPull!$A:$XZ,MATCH(Calculations!DQ$9,HaverPull!$B:$B,0),MATCH(Calculations!$B15,HaverPull!$A$1:$AZ$1,0))</f>
        <v>1120.5999999999999</v>
      </c>
      <c r="DR15">
        <f>INDEX(HaverPull!$A:$XZ,MATCH(Calculations!DR$9,HaverPull!$B:$B,0),MATCH(Calculations!$B15,HaverPull!$A$1:$AZ$1,0))</f>
        <v>1154</v>
      </c>
      <c r="DS15">
        <f>INDEX(HaverPull!$A:$XZ,MATCH(Calculations!DS$9,HaverPull!$B:$B,0),MATCH(Calculations!$B15,HaverPull!$A$1:$AZ$1,0))</f>
        <v>1208.8</v>
      </c>
      <c r="DT15">
        <f>INDEX(HaverPull!$A:$XZ,MATCH(Calculations!DT$9,HaverPull!$B:$B,0),MATCH(Calculations!$B15,HaverPull!$A$1:$AZ$1,0))</f>
        <v>1230.2</v>
      </c>
      <c r="DU15">
        <f>INDEX(HaverPull!$A:$XZ,MATCH(Calculations!DU$9,HaverPull!$B:$B,0),MATCH(Calculations!$B15,HaverPull!$A$1:$AZ$1,0))</f>
        <v>1247.7</v>
      </c>
      <c r="DV15">
        <f>INDEX(HaverPull!$A:$XZ,MATCH(Calculations!DV$9,HaverPull!$B:$B,0),MATCH(Calculations!$B15,HaverPull!$A$1:$AZ$1,0))</f>
        <v>1258.7</v>
      </c>
      <c r="DW15">
        <f>INDEX(HaverPull!$A:$XZ,MATCH(Calculations!DW$9,HaverPull!$B:$B,0),MATCH(Calculations!$B15,HaverPull!$A$1:$AZ$1,0))</f>
        <v>1301.9000000000001</v>
      </c>
      <c r="DX15">
        <f>INDEX(HaverPull!$A:$XZ,MATCH(Calculations!DX$9,HaverPull!$B:$B,0),MATCH(Calculations!$B15,HaverPull!$A$1:$AZ$1,0))</f>
        <v>1308.9000000000001</v>
      </c>
      <c r="DY15">
        <f>INDEX(HaverPull!$A:$XZ,MATCH(Calculations!DY$9,HaverPull!$B:$B,0),MATCH(Calculations!$B15,HaverPull!$A$1:$AZ$1,0))</f>
        <v>1113.5999999999999</v>
      </c>
      <c r="DZ15">
        <f>INDEX(HaverPull!$A:$XZ,MATCH(Calculations!DZ$9,HaverPull!$B:$B,0),MATCH(Calculations!$B15,HaverPull!$A$1:$AZ$1,0))</f>
        <v>1231.8</v>
      </c>
      <c r="EA15">
        <f>INDEX(HaverPull!$A:$XZ,MATCH(Calculations!EA$9,HaverPull!$B:$B,0),MATCH(Calculations!$B15,HaverPull!$A$1:$AZ$1,0))</f>
        <v>1075.0999999999999</v>
      </c>
      <c r="EB15">
        <f>INDEX(HaverPull!$A:$XZ,MATCH(Calculations!EB$9,HaverPull!$B:$B,0),MATCH(Calculations!$B15,HaverPull!$A$1:$AZ$1,0))</f>
        <v>1051</v>
      </c>
      <c r="EC15">
        <f>INDEX(HaverPull!$A:$XZ,MATCH(Calculations!EC$9,HaverPull!$B:$B,0),MATCH(Calculations!$B15,HaverPull!$A$1:$AZ$1,0))</f>
        <v>1044.0999999999999</v>
      </c>
      <c r="ED15">
        <f>INDEX(HaverPull!$A:$XZ,MATCH(Calculations!ED$9,HaverPull!$B:$B,0),MATCH(Calculations!$B15,HaverPull!$A$1:$AZ$1,0))</f>
        <v>1038.4000000000001</v>
      </c>
      <c r="EE15">
        <f>INDEX(HaverPull!$A:$XZ,MATCH(Calculations!EE$9,HaverPull!$B:$B,0),MATCH(Calculations!$B15,HaverPull!$A$1:$AZ$1,0))</f>
        <v>1021.3</v>
      </c>
      <c r="EF15">
        <f>INDEX(HaverPull!$A:$XZ,MATCH(Calculations!EF$9,HaverPull!$B:$B,0),MATCH(Calculations!$B15,HaverPull!$A$1:$AZ$1,0))</f>
        <v>1020.8</v>
      </c>
      <c r="EG15">
        <f>INDEX(HaverPull!$A:$XZ,MATCH(Calculations!EG$9,HaverPull!$B:$B,0),MATCH(Calculations!$B15,HaverPull!$A$1:$AZ$1,0))</f>
        <v>950.6</v>
      </c>
      <c r="EH15">
        <f>INDEX(HaverPull!$A:$XZ,MATCH(Calculations!EH$9,HaverPull!$B:$B,0),MATCH(Calculations!$B15,HaverPull!$A$1:$AZ$1,0))</f>
        <v>1021.3</v>
      </c>
      <c r="EI15">
        <f>INDEX(HaverPull!$A:$XZ,MATCH(Calculations!EI$9,HaverPull!$B:$B,0),MATCH(Calculations!$B15,HaverPull!$A$1:$AZ$1,0))</f>
        <v>1012.2</v>
      </c>
      <c r="EJ15">
        <f>INDEX(HaverPull!$A:$XZ,MATCH(Calculations!EJ$9,HaverPull!$B:$B,0),MATCH(Calculations!$B15,HaverPull!$A$1:$AZ$1,0))</f>
        <v>1026.7</v>
      </c>
      <c r="EK15">
        <f>INDEX(HaverPull!$A:$XZ,MATCH(Calculations!EK$9,HaverPull!$B:$B,0),MATCH(Calculations!$B15,HaverPull!$A$1:$AZ$1,0))</f>
        <v>1064.3</v>
      </c>
      <c r="EL15">
        <f>INDEX(HaverPull!$A:$XZ,MATCH(Calculations!EL$9,HaverPull!$B:$B,0),MATCH(Calculations!$B15,HaverPull!$A$1:$AZ$1,0))</f>
        <v>1091.5</v>
      </c>
      <c r="EM15">
        <f>INDEX(HaverPull!$A:$XZ,MATCH(Calculations!EM$9,HaverPull!$B:$B,0),MATCH(Calculations!$B15,HaverPull!$A$1:$AZ$1,0))</f>
        <v>1172.2</v>
      </c>
      <c r="EN15">
        <f>INDEX(HaverPull!$A:$XZ,MATCH(Calculations!EN$9,HaverPull!$B:$B,0),MATCH(Calculations!$B15,HaverPull!$A$1:$AZ$1,0))</f>
        <v>1196.3</v>
      </c>
      <c r="EO15">
        <f>INDEX(HaverPull!$A:$XZ,MATCH(Calculations!EO$9,HaverPull!$B:$B,0),MATCH(Calculations!$B15,HaverPull!$A$1:$AZ$1,0))</f>
        <v>1225.4000000000001</v>
      </c>
      <c r="EP15">
        <f>INDEX(HaverPull!$A:$XZ,MATCH(Calculations!EP$9,HaverPull!$B:$B,0),MATCH(Calculations!$B15,HaverPull!$A$1:$AZ$1,0))</f>
        <v>1255.7</v>
      </c>
      <c r="EQ15">
        <f>INDEX(HaverPull!$A:$XZ,MATCH(Calculations!EQ$9,HaverPull!$B:$B,0),MATCH(Calculations!$B15,HaverPull!$A$1:$AZ$1,0))</f>
        <v>1320.3</v>
      </c>
      <c r="ER15">
        <f>INDEX(HaverPull!$A:$XZ,MATCH(Calculations!ER$9,HaverPull!$B:$B,0),MATCH(Calculations!$B15,HaverPull!$A$1:$AZ$1,0))</f>
        <v>1351</v>
      </c>
      <c r="ES15">
        <f>INDEX(HaverPull!$A:$XZ,MATCH(Calculations!ES$9,HaverPull!$B:$B,0),MATCH(Calculations!$B15,HaverPull!$A$1:$AZ$1,0))</f>
        <v>1358.5</v>
      </c>
      <c r="ET15">
        <f>INDEX(HaverPull!$A:$XZ,MATCH(Calculations!ET$9,HaverPull!$B:$B,0),MATCH(Calculations!$B15,HaverPull!$A$1:$AZ$1,0))</f>
        <v>1397.3</v>
      </c>
      <c r="EU15">
        <f>INDEX(HaverPull!$A:$XZ,MATCH(Calculations!EU$9,HaverPull!$B:$B,0),MATCH(Calculations!$B15,HaverPull!$A$1:$AZ$1,0))</f>
        <v>1466.3</v>
      </c>
      <c r="EV15">
        <f>INDEX(HaverPull!$A:$XZ,MATCH(Calculations!EV$9,HaverPull!$B:$B,0),MATCH(Calculations!$B15,HaverPull!$A$1:$AZ$1,0))</f>
        <v>1495.6</v>
      </c>
      <c r="EW15">
        <f>INDEX(HaverPull!$A:$XZ,MATCH(Calculations!EW$9,HaverPull!$B:$B,0),MATCH(Calculations!$B15,HaverPull!$A$1:$AZ$1,0))</f>
        <v>1498.6</v>
      </c>
      <c r="EX15">
        <f>INDEX(HaverPull!$A:$XZ,MATCH(Calculations!EX$9,HaverPull!$B:$B,0),MATCH(Calculations!$B15,HaverPull!$A$1:$AZ$1,0))</f>
        <v>1508.3</v>
      </c>
      <c r="EY15">
        <f>INDEX(HaverPull!$A:$XZ,MATCH(Calculations!EY$9,HaverPull!$B:$B,0),MATCH(Calculations!$B15,HaverPull!$A$1:$AZ$1,0))</f>
        <v>1534.8</v>
      </c>
      <c r="EZ15">
        <f>INDEX(HaverPull!$A:$XZ,MATCH(Calculations!EZ$9,HaverPull!$B:$B,0),MATCH(Calculations!$B15,HaverPull!$A$1:$AZ$1,0))</f>
        <v>1552.1</v>
      </c>
      <c r="FA15">
        <f>INDEX(HaverPull!$A:$XZ,MATCH(Calculations!FA$9,HaverPull!$B:$B,0),MATCH(Calculations!$B15,HaverPull!$A$1:$AZ$1,0))</f>
        <v>1497.2</v>
      </c>
      <c r="FB15">
        <f>INDEX(HaverPull!$A:$XZ,MATCH(Calculations!FB$9,HaverPull!$B:$B,0),MATCH(Calculations!$B15,HaverPull!$A$1:$AZ$1,0))</f>
        <v>1444.6</v>
      </c>
      <c r="FC15">
        <f>INDEX(HaverPull!$A:$XZ,MATCH(Calculations!FC$9,HaverPull!$B:$B,0),MATCH(Calculations!$B15,HaverPull!$A$1:$AZ$1,0))</f>
        <v>1202.0999999999999</v>
      </c>
      <c r="FD15">
        <f>INDEX(HaverPull!$A:$XZ,MATCH(Calculations!FD$9,HaverPull!$B:$B,0),MATCH(Calculations!$B15,HaverPull!$A$1:$AZ$1,0))</f>
        <v>1130.8</v>
      </c>
      <c r="FE15">
        <f>INDEX(HaverPull!$A:$XZ,MATCH(Calculations!FE$9,HaverPull!$B:$B,0),MATCH(Calculations!$B15,HaverPull!$A$1:$AZ$1,0))</f>
        <v>1135</v>
      </c>
      <c r="FF15">
        <f>INDEX(HaverPull!$A:$XZ,MATCH(Calculations!FF$9,HaverPull!$B:$B,0),MATCH(Calculations!$B15,HaverPull!$A$1:$AZ$1,0))</f>
        <v>1140.4000000000001</v>
      </c>
      <c r="FG15">
        <f>INDEX(HaverPull!$A:$XZ,MATCH(Calculations!FG$9,HaverPull!$B:$B,0),MATCH(Calculations!$B15,HaverPull!$A$1:$AZ$1,0))</f>
        <v>1191.5</v>
      </c>
      <c r="FH15">
        <f>INDEX(HaverPull!$A:$XZ,MATCH(Calculations!FH$9,HaverPull!$B:$B,0),MATCH(Calculations!$B15,HaverPull!$A$1:$AZ$1,0))</f>
        <v>1212.9000000000001</v>
      </c>
      <c r="FI15">
        <f>INDEX(HaverPull!$A:$XZ,MATCH(Calculations!FI$9,HaverPull!$B:$B,0),MATCH(Calculations!$B15,HaverPull!$A$1:$AZ$1,0))</f>
        <v>1255.9000000000001</v>
      </c>
      <c r="FJ15">
        <f>INDEX(HaverPull!$A:$XZ,MATCH(Calculations!FJ$9,HaverPull!$B:$B,0),MATCH(Calculations!$B15,HaverPull!$A$1:$AZ$1,0))</f>
        <v>1288.8</v>
      </c>
      <c r="FK15">
        <f>INDEX(HaverPull!$A:$XZ,MATCH(Calculations!FK$9,HaverPull!$B:$B,0),MATCH(Calculations!$B15,HaverPull!$A$1:$AZ$1,0))</f>
        <v>1426.1</v>
      </c>
      <c r="FL15">
        <f>INDEX(HaverPull!$A:$XZ,MATCH(Calculations!FL$9,HaverPull!$B:$B,0),MATCH(Calculations!$B15,HaverPull!$A$1:$AZ$1,0))</f>
        <v>1445.4</v>
      </c>
      <c r="FM15">
        <f>INDEX(HaverPull!$A:$XZ,MATCH(Calculations!FM$9,HaverPull!$B:$B,0),MATCH(Calculations!$B15,HaverPull!$A$1:$AZ$1,0))</f>
        <v>1470.9</v>
      </c>
      <c r="FN15">
        <f>INDEX(HaverPull!$A:$XZ,MATCH(Calculations!FN$9,HaverPull!$B:$B,0),MATCH(Calculations!$B15,HaverPull!$A$1:$AZ$1,0))</f>
        <v>1470.4</v>
      </c>
      <c r="FO15">
        <f>INDEX(HaverPull!$A:$XZ,MATCH(Calculations!FO$9,HaverPull!$B:$B,0),MATCH(Calculations!$B15,HaverPull!$A$1:$AZ$1,0))</f>
        <v>1467.8</v>
      </c>
      <c r="FP15">
        <f>INDEX(HaverPull!$A:$XZ,MATCH(Calculations!FP$9,HaverPull!$B:$B,0),MATCH(Calculations!$B15,HaverPull!$A$1:$AZ$1,0))</f>
        <v>1487.1</v>
      </c>
      <c r="FQ15">
        <f>INDEX(HaverPull!$A:$XZ,MATCH(Calculations!FQ$9,HaverPull!$B:$B,0),MATCH(Calculations!$B15,HaverPull!$A$1:$AZ$1,0))</f>
        <v>1509.5</v>
      </c>
      <c r="FR15">
        <f>INDEX(HaverPull!$A:$XZ,MATCH(Calculations!FR$9,HaverPull!$B:$B,0),MATCH(Calculations!$B15,HaverPull!$A$1:$AZ$1,0))</f>
        <v>1571.4</v>
      </c>
      <c r="FS15">
        <f>INDEX(HaverPull!$A:$XZ,MATCH(Calculations!FS$9,HaverPull!$B:$B,0),MATCH(Calculations!$B15,HaverPull!$A$1:$AZ$1,0))</f>
        <v>1649.3</v>
      </c>
      <c r="FT15">
        <f>INDEX(HaverPull!$A:$XZ,MATCH(Calculations!FT$9,HaverPull!$B:$B,0),MATCH(Calculations!$B15,HaverPull!$A$1:$AZ$1,0))</f>
        <v>1681.9</v>
      </c>
      <c r="FU15">
        <f>INDEX(HaverPull!$A:$XZ,MATCH(Calculations!FU$9,HaverPull!$B:$B,0),MATCH(Calculations!$B15,HaverPull!$A$1:$AZ$1,0))</f>
        <v>1674.5</v>
      </c>
      <c r="FV15">
        <f>INDEX(HaverPull!$A:$XZ,MATCH(Calculations!FV$9,HaverPull!$B:$B,0),MATCH(Calculations!$B15,HaverPull!$A$1:$AZ$1,0))</f>
        <v>1697.7</v>
      </c>
      <c r="FW15">
        <f>INDEX(HaverPull!$A:$XZ,MATCH(Calculations!FW$9,HaverPull!$B:$B,0),MATCH(Calculations!$B15,HaverPull!$A$1:$AZ$1,0))</f>
        <v>1748.3</v>
      </c>
      <c r="FX15">
        <f>INDEX(HaverPull!$A:$XZ,MATCH(Calculations!FX$9,HaverPull!$B:$B,0),MATCH(Calculations!$B15,HaverPull!$A$1:$AZ$1,0))</f>
        <v>1761</v>
      </c>
      <c r="FY15">
        <f>INDEX(HaverPull!$A:$XZ,MATCH(Calculations!FY$9,HaverPull!$B:$B,0),MATCH(Calculations!$B15,HaverPull!$A$1:$AZ$1,0))</f>
        <v>1798.1</v>
      </c>
      <c r="FZ15">
        <f>INDEX(HaverPull!$A:$XZ,MATCH(Calculations!FZ$9,HaverPull!$B:$B,0),MATCH(Calculations!$B15,HaverPull!$A$1:$AZ$1,0))</f>
        <v>1834.4</v>
      </c>
      <c r="GA15">
        <f>INDEX(HaverPull!$A:$XZ,MATCH(Calculations!GA$9,HaverPull!$B:$B,0),MATCH(Calculations!$B15,HaverPull!$A$1:$AZ$1,0))</f>
        <v>1900.1</v>
      </c>
      <c r="GB15">
        <f>INDEX(HaverPull!$A:$XZ,MATCH(Calculations!GB$9,HaverPull!$B:$B,0),MATCH(Calculations!$B15,HaverPull!$A$1:$AZ$1,0))</f>
        <v>1940</v>
      </c>
      <c r="GC15">
        <f>INDEX(HaverPull!$A:$XZ,MATCH(Calculations!GC$9,HaverPull!$B:$B,0),MATCH(Calculations!$B15,HaverPull!$A$1:$AZ$1,0))</f>
        <v>1943.7</v>
      </c>
      <c r="GD15" s="79">
        <f>INDEX(HaverPull!$A:$XZ,MATCH(Calculations!GD$9,HaverPull!$B:$B,0),MATCH(Calculations!$B15,HaverPull!$A$1:$AZ$1,0))</f>
        <v>1957.1</v>
      </c>
      <c r="GE15">
        <f>INDEX(HaverPull!$A:$XZ,MATCH(Calculations!GE$9,HaverPull!$B:$B,0),MATCH(Calculations!$B15,HaverPull!$A$1:$AZ$1,0))</f>
        <v>1919.9</v>
      </c>
      <c r="GF15">
        <f>INDEX(HaverPull!$A:$XZ,MATCH(Calculations!GF$9,HaverPull!$B:$B,0),MATCH(Calculations!$B15,HaverPull!$A$1:$AZ$1,0))</f>
        <v>1944.2</v>
      </c>
      <c r="GG15">
        <f>INDEX(HaverPull!$A:$XZ,MATCH(Calculations!GG$9,HaverPull!$B:$B,0),MATCH(Calculations!$B15,HaverPull!$A$1:$AZ$1,0))</f>
        <v>1968.7</v>
      </c>
      <c r="GH15" s="71">
        <f>INDEX(HaverPull!$A:$XZ,MATCH(Calculations!GH$9,HaverPull!$B:$B,0),MATCH(Calculations!$B15,HaverPull!$A$1:$AZ$1,0))</f>
        <v>1984.3</v>
      </c>
      <c r="GI15">
        <f>INDEX(HaverPull!$A:$XZ,MATCH(Calculations!GI$9,HaverPull!$B:$B,0),MATCH(Calculations!$B15,HaverPull!$A$1:$AZ$1,0))</f>
        <v>2004.9</v>
      </c>
      <c r="GJ15">
        <f>INDEX(HaverPull!$A:$XZ,MATCH(Calculations!GJ$9,HaverPull!$B:$B,0),MATCH(Calculations!$B15,HaverPull!$A$1:$AZ$1,0))</f>
        <v>2014.2</v>
      </c>
      <c r="GK15">
        <f>INDEX(HaverPull!$A:$XZ,MATCH(Calculations!GK$9,HaverPull!$B:$B,0),MATCH(Calculations!$B15,HaverPull!$A$1:$AZ$1,0))</f>
        <v>2048.5</v>
      </c>
      <c r="GL15" s="15">
        <f>INDEX(HaverPull!$A:$XZ,MATCH(Calculations!GL$9,HaverPull!$B:$B,0),MATCH(Calculations!$B15,HaverPull!$A$1:$AZ$1,0))</f>
        <v>2070.9</v>
      </c>
      <c r="GM15">
        <f>INDEX(HaverPull!$A:$XZ,MATCH(Calculations!GM$9,HaverPull!$B:$B,0),MATCH(Calculations!$B15,HaverPull!$A$1:$AZ$1,0))</f>
        <v>2030</v>
      </c>
      <c r="GN15">
        <f>INDEX(HaverPull!$A:$XZ,MATCH(Calculations!GN$9,HaverPull!$B:$B,0),MATCH(Calculations!$B15,HaverPull!$A$1:$AZ$1,0))</f>
        <v>2035.3</v>
      </c>
      <c r="GO15" s="87">
        <f>INDEX(HaverPull!$A:$XZ,MATCH(Calculations!GO$9,HaverPull!$B:$B,0),MATCH(Calculations!$B15,HaverPull!$A$1:$AZ$1,0))</f>
        <v>2064.9</v>
      </c>
      <c r="GP15" s="6">
        <f>INDEX(HaverPull!$A:$XZ,MATCH(HaverPull!B$202,HaverPull!$B:$B,0),MATCH(Calculations!$B15,HaverPull!$A$1:$AZ$1,0))</f>
        <v>2071</v>
      </c>
      <c r="GQ15" t="e">
        <f>INDEX(HaverPull!$A:$XZ,MATCH(Calculations!GQ$9,HaverPull!$B:$B,0),MATCH(Calculations!$B15,HaverPull!$A$1:$AZ$1,0))</f>
        <v>#N/A</v>
      </c>
      <c r="GR15" t="e">
        <f>INDEX(HaverPull!$A:$XZ,MATCH(Calculations!GR$9,HaverPull!$B:$B,0),MATCH(Calculations!$B15,HaverPull!$A$1:$AZ$1,0))</f>
        <v>#N/A</v>
      </c>
      <c r="GS15" t="e">
        <f>INDEX(HaverPull!$A:$XZ,MATCH(Calculations!GS$9,HaverPull!$B:$B,0),MATCH(Calculations!$B15,HaverPull!$A$1:$AZ$1,0))</f>
        <v>#N/A</v>
      </c>
      <c r="GT15" t="e">
        <f>INDEX(HaverPull!$A:$XZ,MATCH(Calculations!GT$9,HaverPull!$B:$B,0),MATCH(Calculations!$B15,HaverPull!$A$1:$AZ$1,0))</f>
        <v>#N/A</v>
      </c>
      <c r="GU15" t="e">
        <f>INDEX(HaverPull!$A:$XZ,MATCH(Calculations!GU$9,HaverPull!$B:$B,0),MATCH(Calculations!$B15,HaverPull!$A$1:$AZ$1,0))</f>
        <v>#N/A</v>
      </c>
      <c r="GV15" t="e">
        <f>INDEX(HaverPull!$A:$XZ,MATCH(Calculations!GV$9,HaverPull!$B:$B,0),MATCH(Calculations!$B15,HaverPull!$A$1:$AZ$1,0))</f>
        <v>#N/A</v>
      </c>
    </row>
    <row r="16" spans="1:206" x14ac:dyDescent="0.25">
      <c r="A16" s="7" t="s">
        <v>83</v>
      </c>
      <c r="B16" t="s">
        <v>37</v>
      </c>
      <c r="C16">
        <f>INDEX(HaverPull!$A:$XZ,MATCH(Calculations!C$9,HaverPull!$B:$B,0),MATCH(Calculations!$B16,HaverPull!$A$1:$AZ$1,0))</f>
        <v>88.5</v>
      </c>
      <c r="D16">
        <f>INDEX(HaverPull!$A:$XZ,MATCH(Calculations!D$9,HaverPull!$B:$B,0),MATCH(Calculations!$B16,HaverPull!$A$1:$AZ$1,0))</f>
        <v>90.5</v>
      </c>
      <c r="E16">
        <f>INDEX(HaverPull!$A:$XZ,MATCH(Calculations!E$9,HaverPull!$B:$B,0),MATCH(Calculations!$B16,HaverPull!$A$1:$AZ$1,0))</f>
        <v>92.5</v>
      </c>
      <c r="F16">
        <f>INDEX(HaverPull!$A:$XZ,MATCH(Calculations!F$9,HaverPull!$B:$B,0),MATCH(Calculations!$B16,HaverPull!$A$1:$AZ$1,0))</f>
        <v>94.1</v>
      </c>
      <c r="G16">
        <f>INDEX(HaverPull!$A:$XZ,MATCH(Calculations!G$9,HaverPull!$B:$B,0),MATCH(Calculations!$B16,HaverPull!$A$1:$AZ$1,0))</f>
        <v>97.7</v>
      </c>
      <c r="H16">
        <f>INDEX(HaverPull!$A:$XZ,MATCH(Calculations!H$9,HaverPull!$B:$B,0),MATCH(Calculations!$B16,HaverPull!$A$1:$AZ$1,0))</f>
        <v>98.9</v>
      </c>
      <c r="I16">
        <f>INDEX(HaverPull!$A:$XZ,MATCH(Calculations!I$9,HaverPull!$B:$B,0),MATCH(Calculations!$B16,HaverPull!$A$1:$AZ$1,0))</f>
        <v>101.7</v>
      </c>
      <c r="J16">
        <f>INDEX(HaverPull!$A:$XZ,MATCH(Calculations!J$9,HaverPull!$B:$B,0),MATCH(Calculations!$B16,HaverPull!$A$1:$AZ$1,0))</f>
        <v>103.7</v>
      </c>
      <c r="K16">
        <f>INDEX(HaverPull!$A:$XZ,MATCH(Calculations!K$9,HaverPull!$B:$B,0),MATCH(Calculations!$B16,HaverPull!$A$1:$AZ$1,0))</f>
        <v>104.6</v>
      </c>
      <c r="L16">
        <f>INDEX(HaverPull!$A:$XZ,MATCH(Calculations!L$9,HaverPull!$B:$B,0),MATCH(Calculations!$B16,HaverPull!$A$1:$AZ$1,0))</f>
        <v>106.8</v>
      </c>
      <c r="M16">
        <f>INDEX(HaverPull!$A:$XZ,MATCH(Calculations!M$9,HaverPull!$B:$B,0),MATCH(Calculations!$B16,HaverPull!$A$1:$AZ$1,0))</f>
        <v>108.9</v>
      </c>
      <c r="N16">
        <f>INDEX(HaverPull!$A:$XZ,MATCH(Calculations!N$9,HaverPull!$B:$B,0),MATCH(Calculations!$B16,HaverPull!$A$1:$AZ$1,0))</f>
        <v>111.5</v>
      </c>
      <c r="O16">
        <f>INDEX(HaverPull!$A:$XZ,MATCH(Calculations!O$9,HaverPull!$B:$B,0),MATCH(Calculations!$B16,HaverPull!$A$1:$AZ$1,0))</f>
        <v>114.6</v>
      </c>
      <c r="P16">
        <f>INDEX(HaverPull!$A:$XZ,MATCH(Calculations!P$9,HaverPull!$B:$B,0),MATCH(Calculations!$B16,HaverPull!$A$1:$AZ$1,0))</f>
        <v>116.2</v>
      </c>
      <c r="Q16">
        <f>INDEX(HaverPull!$A:$XZ,MATCH(Calculations!Q$9,HaverPull!$B:$B,0),MATCH(Calculations!$B16,HaverPull!$A$1:$AZ$1,0))</f>
        <v>118.4</v>
      </c>
      <c r="R16">
        <f>INDEX(HaverPull!$A:$XZ,MATCH(Calculations!R$9,HaverPull!$B:$B,0),MATCH(Calculations!$B16,HaverPull!$A$1:$AZ$1,0))</f>
        <v>119.7</v>
      </c>
      <c r="S16">
        <f>INDEX(HaverPull!$A:$XZ,MATCH(Calculations!S$9,HaverPull!$B:$B,0),MATCH(Calculations!$B16,HaverPull!$A$1:$AZ$1,0))</f>
        <v>120.8</v>
      </c>
      <c r="T16">
        <f>INDEX(HaverPull!$A:$XZ,MATCH(Calculations!T$9,HaverPull!$B:$B,0),MATCH(Calculations!$B16,HaverPull!$A$1:$AZ$1,0))</f>
        <v>124.1</v>
      </c>
      <c r="U16">
        <f>INDEX(HaverPull!$A:$XZ,MATCH(Calculations!U$9,HaverPull!$B:$B,0),MATCH(Calculations!$B16,HaverPull!$A$1:$AZ$1,0))</f>
        <v>127.1</v>
      </c>
      <c r="V16">
        <f>INDEX(HaverPull!$A:$XZ,MATCH(Calculations!V$9,HaverPull!$B:$B,0),MATCH(Calculations!$B16,HaverPull!$A$1:$AZ$1,0))</f>
        <v>127.7</v>
      </c>
      <c r="W16">
        <f>INDEX(HaverPull!$A:$XZ,MATCH(Calculations!W$9,HaverPull!$B:$B,0),MATCH(Calculations!$B16,HaverPull!$A$1:$AZ$1,0))</f>
        <v>128.80000000000001</v>
      </c>
      <c r="X16">
        <f>INDEX(HaverPull!$A:$XZ,MATCH(Calculations!X$9,HaverPull!$B:$B,0),MATCH(Calculations!$B16,HaverPull!$A$1:$AZ$1,0))</f>
        <v>133</v>
      </c>
      <c r="Y16">
        <f>INDEX(HaverPull!$A:$XZ,MATCH(Calculations!Y$9,HaverPull!$B:$B,0),MATCH(Calculations!$B16,HaverPull!$A$1:$AZ$1,0))</f>
        <v>138.19999999999999</v>
      </c>
      <c r="Z16">
        <f>INDEX(HaverPull!$A:$XZ,MATCH(Calculations!Z$9,HaverPull!$B:$B,0),MATCH(Calculations!$B16,HaverPull!$A$1:$AZ$1,0))</f>
        <v>141.1</v>
      </c>
      <c r="AA16">
        <f>INDEX(HaverPull!$A:$XZ,MATCH(Calculations!AA$9,HaverPull!$B:$B,0),MATCH(Calculations!$B16,HaverPull!$A$1:$AZ$1,0))</f>
        <v>141.69999999999999</v>
      </c>
      <c r="AB16">
        <f>INDEX(HaverPull!$A:$XZ,MATCH(Calculations!AB$9,HaverPull!$B:$B,0),MATCH(Calculations!$B16,HaverPull!$A$1:$AZ$1,0))</f>
        <v>144.9</v>
      </c>
      <c r="AC16">
        <f>INDEX(HaverPull!$A:$XZ,MATCH(Calculations!AC$9,HaverPull!$B:$B,0),MATCH(Calculations!$B16,HaverPull!$A$1:$AZ$1,0))</f>
        <v>147.69999999999999</v>
      </c>
      <c r="AD16">
        <f>INDEX(HaverPull!$A:$XZ,MATCH(Calculations!AD$9,HaverPull!$B:$B,0),MATCH(Calculations!$B16,HaverPull!$A$1:$AZ$1,0))</f>
        <v>151.30000000000001</v>
      </c>
      <c r="AE16">
        <f>INDEX(HaverPull!$A:$XZ,MATCH(Calculations!AE$9,HaverPull!$B:$B,0),MATCH(Calculations!$B16,HaverPull!$A$1:$AZ$1,0))</f>
        <v>154.80000000000001</v>
      </c>
      <c r="AF16">
        <f>INDEX(HaverPull!$A:$XZ,MATCH(Calculations!AF$9,HaverPull!$B:$B,0),MATCH(Calculations!$B16,HaverPull!$A$1:$AZ$1,0))</f>
        <v>158</v>
      </c>
      <c r="AG16">
        <f>INDEX(HaverPull!$A:$XZ,MATCH(Calculations!AG$9,HaverPull!$B:$B,0),MATCH(Calculations!$B16,HaverPull!$A$1:$AZ$1,0))</f>
        <v>161.5</v>
      </c>
      <c r="AH16">
        <f>INDEX(HaverPull!$A:$XZ,MATCH(Calculations!AH$9,HaverPull!$B:$B,0),MATCH(Calculations!$B16,HaverPull!$A$1:$AZ$1,0))</f>
        <v>164.3</v>
      </c>
      <c r="AI16">
        <f>INDEX(HaverPull!$A:$XZ,MATCH(Calculations!AI$9,HaverPull!$B:$B,0),MATCH(Calculations!$B16,HaverPull!$A$1:$AZ$1,0))</f>
        <v>166.9</v>
      </c>
      <c r="AJ16">
        <f>INDEX(HaverPull!$A:$XZ,MATCH(Calculations!AJ$9,HaverPull!$B:$B,0),MATCH(Calculations!$B16,HaverPull!$A$1:$AZ$1,0))</f>
        <v>173.1</v>
      </c>
      <c r="AK16">
        <f>INDEX(HaverPull!$A:$XZ,MATCH(Calculations!AK$9,HaverPull!$B:$B,0),MATCH(Calculations!$B16,HaverPull!$A$1:$AZ$1,0))</f>
        <v>169.7</v>
      </c>
      <c r="AL16">
        <f>INDEX(HaverPull!$A:$XZ,MATCH(Calculations!AL$9,HaverPull!$B:$B,0),MATCH(Calculations!$B16,HaverPull!$A$1:$AZ$1,0))</f>
        <v>173.9</v>
      </c>
      <c r="AM16">
        <f>INDEX(HaverPull!$A:$XZ,MATCH(Calculations!AM$9,HaverPull!$B:$B,0),MATCH(Calculations!$B16,HaverPull!$A$1:$AZ$1,0))</f>
        <v>176.4</v>
      </c>
      <c r="AN16">
        <f>INDEX(HaverPull!$A:$XZ,MATCH(Calculations!AN$9,HaverPull!$B:$B,0),MATCH(Calculations!$B16,HaverPull!$A$1:$AZ$1,0))</f>
        <v>178.5</v>
      </c>
      <c r="AO16">
        <f>INDEX(HaverPull!$A:$XZ,MATCH(Calculations!AO$9,HaverPull!$B:$B,0),MATCH(Calculations!$B16,HaverPull!$A$1:$AZ$1,0))</f>
        <v>180.9</v>
      </c>
      <c r="AP16">
        <f>INDEX(HaverPull!$A:$XZ,MATCH(Calculations!AP$9,HaverPull!$B:$B,0),MATCH(Calculations!$B16,HaverPull!$A$1:$AZ$1,0))</f>
        <v>184.6</v>
      </c>
      <c r="AQ16">
        <f>INDEX(HaverPull!$A:$XZ,MATCH(Calculations!AQ$9,HaverPull!$B:$B,0),MATCH(Calculations!$B16,HaverPull!$A$1:$AZ$1,0))</f>
        <v>189.5</v>
      </c>
      <c r="AR16">
        <f>INDEX(HaverPull!$A:$XZ,MATCH(Calculations!AR$9,HaverPull!$B:$B,0),MATCH(Calculations!$B16,HaverPull!$A$1:$AZ$1,0))</f>
        <v>196.9</v>
      </c>
      <c r="AS16">
        <f>INDEX(HaverPull!$A:$XZ,MATCH(Calculations!AS$9,HaverPull!$B:$B,0),MATCH(Calculations!$B16,HaverPull!$A$1:$AZ$1,0))</f>
        <v>204.3</v>
      </c>
      <c r="AT16">
        <f>INDEX(HaverPull!$A:$XZ,MATCH(Calculations!AT$9,HaverPull!$B:$B,0),MATCH(Calculations!$B16,HaverPull!$A$1:$AZ$1,0))</f>
        <v>210.6</v>
      </c>
      <c r="AU16">
        <f>INDEX(HaverPull!$A:$XZ,MATCH(Calculations!AU$9,HaverPull!$B:$B,0),MATCH(Calculations!$B16,HaverPull!$A$1:$AZ$1,0))</f>
        <v>230.8</v>
      </c>
      <c r="AV16">
        <f>INDEX(HaverPull!$A:$XZ,MATCH(Calculations!AV$9,HaverPull!$B:$B,0),MATCH(Calculations!$B16,HaverPull!$A$1:$AZ$1,0))</f>
        <v>235.5</v>
      </c>
      <c r="AW16">
        <f>INDEX(HaverPull!$A:$XZ,MATCH(Calculations!AW$9,HaverPull!$B:$B,0),MATCH(Calculations!$B16,HaverPull!$A$1:$AZ$1,0))</f>
        <v>237.5</v>
      </c>
      <c r="AX16">
        <f>INDEX(HaverPull!$A:$XZ,MATCH(Calculations!AX$9,HaverPull!$B:$B,0),MATCH(Calculations!$B16,HaverPull!$A$1:$AZ$1,0))</f>
        <v>238.8</v>
      </c>
      <c r="AY16">
        <f>INDEX(HaverPull!$A:$XZ,MATCH(Calculations!AY$9,HaverPull!$B:$B,0),MATCH(Calculations!$B16,HaverPull!$A$1:$AZ$1,0))</f>
        <v>237.4</v>
      </c>
      <c r="AZ16">
        <f>INDEX(HaverPull!$A:$XZ,MATCH(Calculations!AZ$9,HaverPull!$B:$B,0),MATCH(Calculations!$B16,HaverPull!$A$1:$AZ$1,0))</f>
        <v>238.3</v>
      </c>
      <c r="BA16">
        <f>INDEX(HaverPull!$A:$XZ,MATCH(Calculations!BA$9,HaverPull!$B:$B,0),MATCH(Calculations!$B16,HaverPull!$A$1:$AZ$1,0))</f>
        <v>241.8</v>
      </c>
      <c r="BB16">
        <f>INDEX(HaverPull!$A:$XZ,MATCH(Calculations!BB$9,HaverPull!$B:$B,0),MATCH(Calculations!$B16,HaverPull!$A$1:$AZ$1,0))</f>
        <v>246.3</v>
      </c>
      <c r="BC16">
        <f>INDEX(HaverPull!$A:$XZ,MATCH(Calculations!BC$9,HaverPull!$B:$B,0),MATCH(Calculations!$B16,HaverPull!$A$1:$AZ$1,0))</f>
        <v>250.7</v>
      </c>
      <c r="BD16">
        <f>INDEX(HaverPull!$A:$XZ,MATCH(Calculations!BD$9,HaverPull!$B:$B,0),MATCH(Calculations!$B16,HaverPull!$A$1:$AZ$1,0))</f>
        <v>261.2</v>
      </c>
      <c r="BE16">
        <f>INDEX(HaverPull!$A:$XZ,MATCH(Calculations!BE$9,HaverPull!$B:$B,0),MATCH(Calculations!$B16,HaverPull!$A$1:$AZ$1,0))</f>
        <v>267.5</v>
      </c>
      <c r="BF16">
        <f>INDEX(HaverPull!$A:$XZ,MATCH(Calculations!BF$9,HaverPull!$B:$B,0),MATCH(Calculations!$B16,HaverPull!$A$1:$AZ$1,0))</f>
        <v>273.7</v>
      </c>
      <c r="BG16">
        <f>INDEX(HaverPull!$A:$XZ,MATCH(Calculations!BG$9,HaverPull!$B:$B,0),MATCH(Calculations!$B16,HaverPull!$A$1:$AZ$1,0))</f>
        <v>281.60000000000002</v>
      </c>
      <c r="BH16">
        <f>INDEX(HaverPull!$A:$XZ,MATCH(Calculations!BH$9,HaverPull!$B:$B,0),MATCH(Calculations!$B16,HaverPull!$A$1:$AZ$1,0))</f>
        <v>287.7</v>
      </c>
      <c r="BI16">
        <f>INDEX(HaverPull!$A:$XZ,MATCH(Calculations!BI$9,HaverPull!$B:$B,0),MATCH(Calculations!$B16,HaverPull!$A$1:$AZ$1,0))</f>
        <v>292.2</v>
      </c>
      <c r="BJ16">
        <f>INDEX(HaverPull!$A:$XZ,MATCH(Calculations!BJ$9,HaverPull!$B:$B,0),MATCH(Calculations!$B16,HaverPull!$A$1:$AZ$1,0))</f>
        <v>297.5</v>
      </c>
      <c r="BK16">
        <f>INDEX(HaverPull!$A:$XZ,MATCH(Calculations!BK$9,HaverPull!$B:$B,0),MATCH(Calculations!$B16,HaverPull!$A$1:$AZ$1,0))</f>
        <v>301</v>
      </c>
      <c r="BL16">
        <f>INDEX(HaverPull!$A:$XZ,MATCH(Calculations!BL$9,HaverPull!$B:$B,0),MATCH(Calculations!$B16,HaverPull!$A$1:$AZ$1,0))</f>
        <v>305.7</v>
      </c>
      <c r="BM16">
        <f>INDEX(HaverPull!$A:$XZ,MATCH(Calculations!BM$9,HaverPull!$B:$B,0),MATCH(Calculations!$B16,HaverPull!$A$1:$AZ$1,0))</f>
        <v>311.89999999999998</v>
      </c>
      <c r="BN16">
        <f>INDEX(HaverPull!$A:$XZ,MATCH(Calculations!BN$9,HaverPull!$B:$B,0),MATCH(Calculations!$B16,HaverPull!$A$1:$AZ$1,0))</f>
        <v>313.89999999999998</v>
      </c>
      <c r="BO16">
        <f>INDEX(HaverPull!$A:$XZ,MATCH(Calculations!BO$9,HaverPull!$B:$B,0),MATCH(Calculations!$B16,HaverPull!$A$1:$AZ$1,0))</f>
        <v>317.5</v>
      </c>
      <c r="BP16">
        <f>INDEX(HaverPull!$A:$XZ,MATCH(Calculations!BP$9,HaverPull!$B:$B,0),MATCH(Calculations!$B16,HaverPull!$A$1:$AZ$1,0))</f>
        <v>319.5</v>
      </c>
      <c r="BQ16">
        <f>INDEX(HaverPull!$A:$XZ,MATCH(Calculations!BQ$9,HaverPull!$B:$B,0),MATCH(Calculations!$B16,HaverPull!$A$1:$AZ$1,0))</f>
        <v>326.2</v>
      </c>
      <c r="BR16">
        <f>INDEX(HaverPull!$A:$XZ,MATCH(Calculations!BR$9,HaverPull!$B:$B,0),MATCH(Calculations!$B16,HaverPull!$A$1:$AZ$1,0))</f>
        <v>330.4</v>
      </c>
      <c r="BS16">
        <f>INDEX(HaverPull!$A:$XZ,MATCH(Calculations!BS$9,HaverPull!$B:$B,0),MATCH(Calculations!$B16,HaverPull!$A$1:$AZ$1,0))</f>
        <v>336</v>
      </c>
      <c r="BT16">
        <f>INDEX(HaverPull!$A:$XZ,MATCH(Calculations!BT$9,HaverPull!$B:$B,0),MATCH(Calculations!$B16,HaverPull!$A$1:$AZ$1,0))</f>
        <v>344.4</v>
      </c>
      <c r="BU16">
        <f>INDEX(HaverPull!$A:$XZ,MATCH(Calculations!BU$9,HaverPull!$B:$B,0),MATCH(Calculations!$B16,HaverPull!$A$1:$AZ$1,0))</f>
        <v>352.4</v>
      </c>
      <c r="BV16">
        <f>INDEX(HaverPull!$A:$XZ,MATCH(Calculations!BV$9,HaverPull!$B:$B,0),MATCH(Calculations!$B16,HaverPull!$A$1:$AZ$1,0))</f>
        <v>357.4</v>
      </c>
      <c r="BW16">
        <f>INDEX(HaverPull!$A:$XZ,MATCH(Calculations!BW$9,HaverPull!$B:$B,0),MATCH(Calculations!$B16,HaverPull!$A$1:$AZ$1,0))</f>
        <v>365.2</v>
      </c>
      <c r="BX16">
        <f>INDEX(HaverPull!$A:$XZ,MATCH(Calculations!BX$9,HaverPull!$B:$B,0),MATCH(Calculations!$B16,HaverPull!$A$1:$AZ$1,0))</f>
        <v>372.5</v>
      </c>
      <c r="BY16">
        <f>INDEX(HaverPull!$A:$XZ,MATCH(Calculations!BY$9,HaverPull!$B:$B,0),MATCH(Calculations!$B16,HaverPull!$A$1:$AZ$1,0))</f>
        <v>377.5</v>
      </c>
      <c r="BZ16">
        <f>INDEX(HaverPull!$A:$XZ,MATCH(Calculations!BZ$9,HaverPull!$B:$B,0),MATCH(Calculations!$B16,HaverPull!$A$1:$AZ$1,0))</f>
        <v>382.6</v>
      </c>
      <c r="CA16">
        <f>INDEX(HaverPull!$A:$XZ,MATCH(Calculations!CA$9,HaverPull!$B:$B,0),MATCH(Calculations!$B16,HaverPull!$A$1:$AZ$1,0))</f>
        <v>391</v>
      </c>
      <c r="CB16">
        <f>INDEX(HaverPull!$A:$XZ,MATCH(Calculations!CB$9,HaverPull!$B:$B,0),MATCH(Calculations!$B16,HaverPull!$A$1:$AZ$1,0))</f>
        <v>397.5</v>
      </c>
      <c r="CC16">
        <f>INDEX(HaverPull!$A:$XZ,MATCH(Calculations!CC$9,HaverPull!$B:$B,0),MATCH(Calculations!$B16,HaverPull!$A$1:$AZ$1,0))</f>
        <v>403.9</v>
      </c>
      <c r="CD16">
        <f>INDEX(HaverPull!$A:$XZ,MATCH(Calculations!CD$9,HaverPull!$B:$B,0),MATCH(Calculations!$B16,HaverPull!$A$1:$AZ$1,0))</f>
        <v>403</v>
      </c>
      <c r="CE16">
        <f>INDEX(HaverPull!$A:$XZ,MATCH(Calculations!CE$9,HaverPull!$B:$B,0),MATCH(Calculations!$B16,HaverPull!$A$1:$AZ$1,0))</f>
        <v>419.5</v>
      </c>
      <c r="CF16">
        <f>INDEX(HaverPull!$A:$XZ,MATCH(Calculations!CF$9,HaverPull!$B:$B,0),MATCH(Calculations!$B16,HaverPull!$A$1:$AZ$1,0))</f>
        <v>419.5</v>
      </c>
      <c r="CG16">
        <f>INDEX(HaverPull!$A:$XZ,MATCH(Calculations!CG$9,HaverPull!$B:$B,0),MATCH(Calculations!$B16,HaverPull!$A$1:$AZ$1,0))</f>
        <v>426.8</v>
      </c>
      <c r="CH16">
        <f>INDEX(HaverPull!$A:$XZ,MATCH(Calculations!CH$9,HaverPull!$B:$B,0),MATCH(Calculations!$B16,HaverPull!$A$1:$AZ$1,0))</f>
        <v>434.2</v>
      </c>
      <c r="CI16">
        <f>INDEX(HaverPull!$A:$XZ,MATCH(Calculations!CI$9,HaverPull!$B:$B,0),MATCH(Calculations!$B16,HaverPull!$A$1:$AZ$1,0))</f>
        <v>444</v>
      </c>
      <c r="CJ16">
        <f>INDEX(HaverPull!$A:$XZ,MATCH(Calculations!CJ$9,HaverPull!$B:$B,0),MATCH(Calculations!$B16,HaverPull!$A$1:$AZ$1,0))</f>
        <v>451.6</v>
      </c>
      <c r="CK16">
        <f>INDEX(HaverPull!$A:$XZ,MATCH(Calculations!CK$9,HaverPull!$B:$B,0),MATCH(Calculations!$B16,HaverPull!$A$1:$AZ$1,0))</f>
        <v>461.3</v>
      </c>
      <c r="CL16">
        <f>INDEX(HaverPull!$A:$XZ,MATCH(Calculations!CL$9,HaverPull!$B:$B,0),MATCH(Calculations!$B16,HaverPull!$A$1:$AZ$1,0))</f>
        <v>471.5</v>
      </c>
      <c r="CM16">
        <f>INDEX(HaverPull!$A:$XZ,MATCH(Calculations!CM$9,HaverPull!$B:$B,0),MATCH(Calculations!$B16,HaverPull!$A$1:$AZ$1,0))</f>
        <v>476.4</v>
      </c>
      <c r="CN16">
        <f>INDEX(HaverPull!$A:$XZ,MATCH(Calculations!CN$9,HaverPull!$B:$B,0),MATCH(Calculations!$B16,HaverPull!$A$1:$AZ$1,0))</f>
        <v>481.2</v>
      </c>
      <c r="CO16">
        <f>INDEX(HaverPull!$A:$XZ,MATCH(Calculations!CO$9,HaverPull!$B:$B,0),MATCH(Calculations!$B16,HaverPull!$A$1:$AZ$1,0))</f>
        <v>486</v>
      </c>
      <c r="CP16">
        <f>INDEX(HaverPull!$A:$XZ,MATCH(Calculations!CP$9,HaverPull!$B:$B,0),MATCH(Calculations!$B16,HaverPull!$A$1:$AZ$1,0))</f>
        <v>489.9</v>
      </c>
      <c r="CQ16">
        <f>INDEX(HaverPull!$A:$XZ,MATCH(Calculations!CQ$9,HaverPull!$B:$B,0),MATCH(Calculations!$B16,HaverPull!$A$1:$AZ$1,0))</f>
        <v>489.7</v>
      </c>
      <c r="CR16">
        <f>INDEX(HaverPull!$A:$XZ,MATCH(Calculations!CR$9,HaverPull!$B:$B,0),MATCH(Calculations!$B16,HaverPull!$A$1:$AZ$1,0))</f>
        <v>497.6</v>
      </c>
      <c r="CS16">
        <f>INDEX(HaverPull!$A:$XZ,MATCH(Calculations!CS$9,HaverPull!$B:$B,0),MATCH(Calculations!$B16,HaverPull!$A$1:$AZ$1,0))</f>
        <v>504.9</v>
      </c>
      <c r="CT16">
        <f>INDEX(HaverPull!$A:$XZ,MATCH(Calculations!CT$9,HaverPull!$B:$B,0),MATCH(Calculations!$B16,HaverPull!$A$1:$AZ$1,0))</f>
        <v>520.29999999999995</v>
      </c>
      <c r="CU16">
        <f>INDEX(HaverPull!$A:$XZ,MATCH(Calculations!CU$9,HaverPull!$B:$B,0),MATCH(Calculations!$B16,HaverPull!$A$1:$AZ$1,0))</f>
        <v>531.5</v>
      </c>
      <c r="CV16">
        <f>INDEX(HaverPull!$A:$XZ,MATCH(Calculations!CV$9,HaverPull!$B:$B,0),MATCH(Calculations!$B16,HaverPull!$A$1:$AZ$1,0))</f>
        <v>544.4</v>
      </c>
      <c r="CW16">
        <f>INDEX(HaverPull!$A:$XZ,MATCH(Calculations!CW$9,HaverPull!$B:$B,0),MATCH(Calculations!$B16,HaverPull!$A$1:$AZ$1,0))</f>
        <v>550.5</v>
      </c>
      <c r="CX16">
        <f>INDEX(HaverPull!$A:$XZ,MATCH(Calculations!CX$9,HaverPull!$B:$B,0),MATCH(Calculations!$B16,HaverPull!$A$1:$AZ$1,0))</f>
        <v>554.6</v>
      </c>
      <c r="CY16">
        <f>INDEX(HaverPull!$A:$XZ,MATCH(Calculations!CY$9,HaverPull!$B:$B,0),MATCH(Calculations!$B16,HaverPull!$A$1:$AZ$1,0))</f>
        <v>555.29999999999995</v>
      </c>
      <c r="CZ16">
        <f>INDEX(HaverPull!$A:$XZ,MATCH(Calculations!CZ$9,HaverPull!$B:$B,0),MATCH(Calculations!$B16,HaverPull!$A$1:$AZ$1,0))</f>
        <v>553.6</v>
      </c>
      <c r="DA16">
        <f>INDEX(HaverPull!$A:$XZ,MATCH(Calculations!DA$9,HaverPull!$B:$B,0),MATCH(Calculations!$B16,HaverPull!$A$1:$AZ$1,0))</f>
        <v>558.9</v>
      </c>
      <c r="DB16">
        <f>INDEX(HaverPull!$A:$XZ,MATCH(Calculations!DB$9,HaverPull!$B:$B,0),MATCH(Calculations!$B16,HaverPull!$A$1:$AZ$1,0))</f>
        <v>563.79999999999995</v>
      </c>
      <c r="DC16">
        <f>INDEX(HaverPull!$A:$XZ,MATCH(Calculations!DC$9,HaverPull!$B:$B,0),MATCH(Calculations!$B16,HaverPull!$A$1:$AZ$1,0))</f>
        <v>570.4</v>
      </c>
      <c r="DD16">
        <f>INDEX(HaverPull!$A:$XZ,MATCH(Calculations!DD$9,HaverPull!$B:$B,0),MATCH(Calculations!$B16,HaverPull!$A$1:$AZ$1,0))</f>
        <v>577.70000000000005</v>
      </c>
      <c r="DE16">
        <f>INDEX(HaverPull!$A:$XZ,MATCH(Calculations!DE$9,HaverPull!$B:$B,0),MATCH(Calculations!$B16,HaverPull!$A$1:$AZ$1,0))</f>
        <v>581.79999999999995</v>
      </c>
      <c r="DF16">
        <f>INDEX(HaverPull!$A:$XZ,MATCH(Calculations!DF$9,HaverPull!$B:$B,0),MATCH(Calculations!$B16,HaverPull!$A$1:$AZ$1,0))</f>
        <v>593.20000000000005</v>
      </c>
      <c r="DG16">
        <f>INDEX(HaverPull!$A:$XZ,MATCH(Calculations!DG$9,HaverPull!$B:$B,0),MATCH(Calculations!$B16,HaverPull!$A$1:$AZ$1,0))</f>
        <v>595.70000000000005</v>
      </c>
      <c r="DH16">
        <f>INDEX(HaverPull!$A:$XZ,MATCH(Calculations!DH$9,HaverPull!$B:$B,0),MATCH(Calculations!$B16,HaverPull!$A$1:$AZ$1,0))</f>
        <v>610.4</v>
      </c>
      <c r="DI16">
        <f>INDEX(HaverPull!$A:$XZ,MATCH(Calculations!DI$9,HaverPull!$B:$B,0),MATCH(Calculations!$B16,HaverPull!$A$1:$AZ$1,0))</f>
        <v>616.6</v>
      </c>
      <c r="DJ16">
        <f>INDEX(HaverPull!$A:$XZ,MATCH(Calculations!DJ$9,HaverPull!$B:$B,0),MATCH(Calculations!$B16,HaverPull!$A$1:$AZ$1,0))</f>
        <v>623.79999999999995</v>
      </c>
      <c r="DK16">
        <f>INDEX(HaverPull!$A:$XZ,MATCH(Calculations!DK$9,HaverPull!$B:$B,0),MATCH(Calculations!$B16,HaverPull!$A$1:$AZ$1,0))</f>
        <v>629.1</v>
      </c>
      <c r="DL16">
        <f>INDEX(HaverPull!$A:$XZ,MATCH(Calculations!DL$9,HaverPull!$B:$B,0),MATCH(Calculations!$B16,HaverPull!$A$1:$AZ$1,0))</f>
        <v>635.5</v>
      </c>
      <c r="DM16">
        <f>INDEX(HaverPull!$A:$XZ,MATCH(Calculations!DM$9,HaverPull!$B:$B,0),MATCH(Calculations!$B16,HaverPull!$A$1:$AZ$1,0))</f>
        <v>643</v>
      </c>
      <c r="DN16">
        <f>INDEX(HaverPull!$A:$XZ,MATCH(Calculations!DN$9,HaverPull!$B:$B,0),MATCH(Calculations!$B16,HaverPull!$A$1:$AZ$1,0))</f>
        <v>650.29999999999995</v>
      </c>
      <c r="DO16">
        <f>INDEX(HaverPull!$A:$XZ,MATCH(Calculations!DO$9,HaverPull!$B:$B,0),MATCH(Calculations!$B16,HaverPull!$A$1:$AZ$1,0))</f>
        <v>657.5</v>
      </c>
      <c r="DP16">
        <f>INDEX(HaverPull!$A:$XZ,MATCH(Calculations!DP$9,HaverPull!$B:$B,0),MATCH(Calculations!$B16,HaverPull!$A$1:$AZ$1,0))</f>
        <v>667.1</v>
      </c>
      <c r="DQ16">
        <f>INDEX(HaverPull!$A:$XZ,MATCH(Calculations!DQ$9,HaverPull!$B:$B,0),MATCH(Calculations!$B16,HaverPull!$A$1:$AZ$1,0))</f>
        <v>679</v>
      </c>
      <c r="DR16">
        <f>INDEX(HaverPull!$A:$XZ,MATCH(Calculations!DR$9,HaverPull!$B:$B,0),MATCH(Calculations!$B16,HaverPull!$A$1:$AZ$1,0))</f>
        <v>690.7</v>
      </c>
      <c r="DS16">
        <f>INDEX(HaverPull!$A:$XZ,MATCH(Calculations!DS$9,HaverPull!$B:$B,0),MATCH(Calculations!$B16,HaverPull!$A$1:$AZ$1,0))</f>
        <v>698.6</v>
      </c>
      <c r="DT16">
        <f>INDEX(HaverPull!$A:$XZ,MATCH(Calculations!DT$9,HaverPull!$B:$B,0),MATCH(Calculations!$B16,HaverPull!$A$1:$AZ$1,0))</f>
        <v>707.3</v>
      </c>
      <c r="DU16">
        <f>INDEX(HaverPull!$A:$XZ,MATCH(Calculations!DU$9,HaverPull!$B:$B,0),MATCH(Calculations!$B16,HaverPull!$A$1:$AZ$1,0))</f>
        <v>711.3</v>
      </c>
      <c r="DV16">
        <f>INDEX(HaverPull!$A:$XZ,MATCH(Calculations!DV$9,HaverPull!$B:$B,0),MATCH(Calculations!$B16,HaverPull!$A$1:$AZ$1,0))</f>
        <v>717.1</v>
      </c>
      <c r="DW16">
        <f>INDEX(HaverPull!$A:$XZ,MATCH(Calculations!DW$9,HaverPull!$B:$B,0),MATCH(Calculations!$B16,HaverPull!$A$1:$AZ$1,0))</f>
        <v>724.2</v>
      </c>
      <c r="DX16">
        <f>INDEX(HaverPull!$A:$XZ,MATCH(Calculations!DX$9,HaverPull!$B:$B,0),MATCH(Calculations!$B16,HaverPull!$A$1:$AZ$1,0))</f>
        <v>724.1</v>
      </c>
      <c r="DY16">
        <f>INDEX(HaverPull!$A:$XZ,MATCH(Calculations!DY$9,HaverPull!$B:$B,0),MATCH(Calculations!$B16,HaverPull!$A$1:$AZ$1,0))</f>
        <v>725.3</v>
      </c>
      <c r="DZ16">
        <f>INDEX(HaverPull!$A:$XZ,MATCH(Calculations!DZ$9,HaverPull!$B:$B,0),MATCH(Calculations!$B16,HaverPull!$A$1:$AZ$1,0))</f>
        <v>737.1</v>
      </c>
      <c r="EA16">
        <f>INDEX(HaverPull!$A:$XZ,MATCH(Calculations!EA$9,HaverPull!$B:$B,0),MATCH(Calculations!$B16,HaverPull!$A$1:$AZ$1,0))</f>
        <v>744</v>
      </c>
      <c r="EB16">
        <f>INDEX(HaverPull!$A:$XZ,MATCH(Calculations!EB$9,HaverPull!$B:$B,0),MATCH(Calculations!$B16,HaverPull!$A$1:$AZ$1,0))</f>
        <v>751.3</v>
      </c>
      <c r="EC16">
        <f>INDEX(HaverPull!$A:$XZ,MATCH(Calculations!EC$9,HaverPull!$B:$B,0),MATCH(Calculations!$B16,HaverPull!$A$1:$AZ$1,0))</f>
        <v>768.5</v>
      </c>
      <c r="ED16">
        <f>INDEX(HaverPull!$A:$XZ,MATCH(Calculations!ED$9,HaverPull!$B:$B,0),MATCH(Calculations!$B16,HaverPull!$A$1:$AZ$1,0))</f>
        <v>776.3</v>
      </c>
      <c r="EE16">
        <f>INDEX(HaverPull!$A:$XZ,MATCH(Calculations!EE$9,HaverPull!$B:$B,0),MATCH(Calculations!$B16,HaverPull!$A$1:$AZ$1,0))</f>
        <v>788.6</v>
      </c>
      <c r="EF16">
        <f>INDEX(HaverPull!$A:$XZ,MATCH(Calculations!EF$9,HaverPull!$B:$B,0),MATCH(Calculations!$B16,HaverPull!$A$1:$AZ$1,0))</f>
        <v>800</v>
      </c>
      <c r="EG16">
        <f>INDEX(HaverPull!$A:$XZ,MATCH(Calculations!EG$9,HaverPull!$B:$B,0),MATCH(Calculations!$B16,HaverPull!$A$1:$AZ$1,0))</f>
        <v>813</v>
      </c>
      <c r="EH16">
        <f>INDEX(HaverPull!$A:$XZ,MATCH(Calculations!EH$9,HaverPull!$B:$B,0),MATCH(Calculations!$B16,HaverPull!$A$1:$AZ$1,0))</f>
        <v>820.9</v>
      </c>
      <c r="EI16">
        <f>INDEX(HaverPull!$A:$XZ,MATCH(Calculations!EI$9,HaverPull!$B:$B,0),MATCH(Calculations!$B16,HaverPull!$A$1:$AZ$1,0))</f>
        <v>847.3</v>
      </c>
      <c r="EJ16">
        <f>INDEX(HaverPull!$A:$XZ,MATCH(Calculations!EJ$9,HaverPull!$B:$B,0),MATCH(Calculations!$B16,HaverPull!$A$1:$AZ$1,0))</f>
        <v>859.9</v>
      </c>
      <c r="EK16">
        <f>INDEX(HaverPull!$A:$XZ,MATCH(Calculations!EK$9,HaverPull!$B:$B,0),MATCH(Calculations!$B16,HaverPull!$A$1:$AZ$1,0))</f>
        <v>871.3</v>
      </c>
      <c r="EL16">
        <f>INDEX(HaverPull!$A:$XZ,MATCH(Calculations!EL$9,HaverPull!$B:$B,0),MATCH(Calculations!$B16,HaverPull!$A$1:$AZ$1,0))</f>
        <v>893.8</v>
      </c>
      <c r="EM16">
        <f>INDEX(HaverPull!$A:$XZ,MATCH(Calculations!EM$9,HaverPull!$B:$B,0),MATCH(Calculations!$B16,HaverPull!$A$1:$AZ$1,0))</f>
        <v>915.1</v>
      </c>
      <c r="EN16">
        <f>INDEX(HaverPull!$A:$XZ,MATCH(Calculations!EN$9,HaverPull!$B:$B,0),MATCH(Calculations!$B16,HaverPull!$A$1:$AZ$1,0))</f>
        <v>937.3</v>
      </c>
      <c r="EO16">
        <f>INDEX(HaverPull!$A:$XZ,MATCH(Calculations!EO$9,HaverPull!$B:$B,0),MATCH(Calculations!$B16,HaverPull!$A$1:$AZ$1,0))</f>
        <v>952.1</v>
      </c>
      <c r="EP16">
        <f>INDEX(HaverPull!$A:$XZ,MATCH(Calculations!EP$9,HaverPull!$B:$B,0),MATCH(Calculations!$B16,HaverPull!$A$1:$AZ$1,0))</f>
        <v>965.3</v>
      </c>
      <c r="EQ16">
        <f>INDEX(HaverPull!$A:$XZ,MATCH(Calculations!EQ$9,HaverPull!$B:$B,0),MATCH(Calculations!$B16,HaverPull!$A$1:$AZ$1,0))</f>
        <v>981.8</v>
      </c>
      <c r="ER16">
        <f>INDEX(HaverPull!$A:$XZ,MATCH(Calculations!ER$9,HaverPull!$B:$B,0),MATCH(Calculations!$B16,HaverPull!$A$1:$AZ$1,0))</f>
        <v>991.7</v>
      </c>
      <c r="ES16">
        <f>INDEX(HaverPull!$A:$XZ,MATCH(Calculations!ES$9,HaverPull!$B:$B,0),MATCH(Calculations!$B16,HaverPull!$A$1:$AZ$1,0))</f>
        <v>1004.1</v>
      </c>
      <c r="ET16">
        <f>INDEX(HaverPull!$A:$XZ,MATCH(Calculations!ET$9,HaverPull!$B:$B,0),MATCH(Calculations!$B16,HaverPull!$A$1:$AZ$1,0))</f>
        <v>1010.5</v>
      </c>
      <c r="EU16">
        <f>INDEX(HaverPull!$A:$XZ,MATCH(Calculations!EU$9,HaverPull!$B:$B,0),MATCH(Calculations!$B16,HaverPull!$A$1:$AZ$1,0))</f>
        <v>1025.9000000000001</v>
      </c>
      <c r="EV16">
        <f>INDEX(HaverPull!$A:$XZ,MATCH(Calculations!EV$9,HaverPull!$B:$B,0),MATCH(Calculations!$B16,HaverPull!$A$1:$AZ$1,0))</f>
        <v>1033.0999999999999</v>
      </c>
      <c r="EW16">
        <f>INDEX(HaverPull!$A:$XZ,MATCH(Calculations!EW$9,HaverPull!$B:$B,0),MATCH(Calculations!$B16,HaverPull!$A$1:$AZ$1,0))</f>
        <v>1035.8</v>
      </c>
      <c r="EX16">
        <f>INDEX(HaverPull!$A:$XZ,MATCH(Calculations!EX$9,HaverPull!$B:$B,0),MATCH(Calculations!$B16,HaverPull!$A$1:$AZ$1,0))</f>
        <v>1052.5999999999999</v>
      </c>
      <c r="EY16">
        <f>INDEX(HaverPull!$A:$XZ,MATCH(Calculations!EY$9,HaverPull!$B:$B,0),MATCH(Calculations!$B16,HaverPull!$A$1:$AZ$1,0))</f>
        <v>1045.7</v>
      </c>
      <c r="EZ16">
        <f>INDEX(HaverPull!$A:$XZ,MATCH(Calculations!EZ$9,HaverPull!$B:$B,0),MATCH(Calculations!$B16,HaverPull!$A$1:$AZ$1,0))</f>
        <v>1054.7</v>
      </c>
      <c r="FA16">
        <f>INDEX(HaverPull!$A:$XZ,MATCH(Calculations!FA$9,HaverPull!$B:$B,0),MATCH(Calculations!$B16,HaverPull!$A$1:$AZ$1,0))</f>
        <v>1058.5</v>
      </c>
      <c r="FB16">
        <f>INDEX(HaverPull!$A:$XZ,MATCH(Calculations!FB$9,HaverPull!$B:$B,0),MATCH(Calculations!$B16,HaverPull!$A$1:$AZ$1,0))</f>
        <v>1040</v>
      </c>
      <c r="FC16">
        <f>INDEX(HaverPull!$A:$XZ,MATCH(Calculations!FC$9,HaverPull!$B:$B,0),MATCH(Calculations!$B16,HaverPull!$A$1:$AZ$1,0))</f>
        <v>1015.9</v>
      </c>
      <c r="FD16">
        <f>INDEX(HaverPull!$A:$XZ,MATCH(Calculations!FD$9,HaverPull!$B:$B,0),MATCH(Calculations!$B16,HaverPull!$A$1:$AZ$1,0))</f>
        <v>1017.3</v>
      </c>
      <c r="FE16">
        <f>INDEX(HaverPull!$A:$XZ,MATCH(Calculations!FE$9,HaverPull!$B:$B,0),MATCH(Calculations!$B16,HaverPull!$A$1:$AZ$1,0))</f>
        <v>1028.8</v>
      </c>
      <c r="FF16">
        <f>INDEX(HaverPull!$A:$XZ,MATCH(Calculations!FF$9,HaverPull!$B:$B,0),MATCH(Calculations!$B16,HaverPull!$A$1:$AZ$1,0))</f>
        <v>1045.3</v>
      </c>
      <c r="FG16">
        <f>INDEX(HaverPull!$A:$XZ,MATCH(Calculations!FG$9,HaverPull!$B:$B,0),MATCH(Calculations!$B16,HaverPull!$A$1:$AZ$1,0))</f>
        <v>1044.5999999999999</v>
      </c>
      <c r="FH16">
        <f>INDEX(HaverPull!$A:$XZ,MATCH(Calculations!FH$9,HaverPull!$B:$B,0),MATCH(Calculations!$B16,HaverPull!$A$1:$AZ$1,0))</f>
        <v>1062.0999999999999</v>
      </c>
      <c r="FI16">
        <f>INDEX(HaverPull!$A:$XZ,MATCH(Calculations!FI$9,HaverPull!$B:$B,0),MATCH(Calculations!$B16,HaverPull!$A$1:$AZ$1,0))</f>
        <v>1069.0999999999999</v>
      </c>
      <c r="FJ16">
        <f>INDEX(HaverPull!$A:$XZ,MATCH(Calculations!FJ$9,HaverPull!$B:$B,0),MATCH(Calculations!$B16,HaverPull!$A$1:$AZ$1,0))</f>
        <v>1076.4000000000001</v>
      </c>
      <c r="FK16">
        <f>INDEX(HaverPull!$A:$XZ,MATCH(Calculations!FK$9,HaverPull!$B:$B,0),MATCH(Calculations!$B16,HaverPull!$A$1:$AZ$1,0))</f>
        <v>1091.5</v>
      </c>
      <c r="FL16">
        <f>INDEX(HaverPull!$A:$XZ,MATCH(Calculations!FL$9,HaverPull!$B:$B,0),MATCH(Calculations!$B16,HaverPull!$A$1:$AZ$1,0))</f>
        <v>1105.5</v>
      </c>
      <c r="FM16">
        <f>INDEX(HaverPull!$A:$XZ,MATCH(Calculations!FM$9,HaverPull!$B:$B,0),MATCH(Calculations!$B16,HaverPull!$A$1:$AZ$1,0))</f>
        <v>1103.9000000000001</v>
      </c>
      <c r="FN16">
        <f>INDEX(HaverPull!$A:$XZ,MATCH(Calculations!FN$9,HaverPull!$B:$B,0),MATCH(Calculations!$B16,HaverPull!$A$1:$AZ$1,0))</f>
        <v>1114</v>
      </c>
      <c r="FO16">
        <f>INDEX(HaverPull!$A:$XZ,MATCH(Calculations!FO$9,HaverPull!$B:$B,0),MATCH(Calculations!$B16,HaverPull!$A$1:$AZ$1,0))</f>
        <v>1130.9000000000001</v>
      </c>
      <c r="FP16">
        <f>INDEX(HaverPull!$A:$XZ,MATCH(Calculations!FP$9,HaverPull!$B:$B,0),MATCH(Calculations!$B16,HaverPull!$A$1:$AZ$1,0))</f>
        <v>1133.9000000000001</v>
      </c>
      <c r="FQ16">
        <f>INDEX(HaverPull!$A:$XZ,MATCH(Calculations!FQ$9,HaverPull!$B:$B,0),MATCH(Calculations!$B16,HaverPull!$A$1:$AZ$1,0))</f>
        <v>1131.3</v>
      </c>
      <c r="FR16">
        <f>INDEX(HaverPull!$A:$XZ,MATCH(Calculations!FR$9,HaverPull!$B:$B,0),MATCH(Calculations!$B16,HaverPull!$A$1:$AZ$1,0))</f>
        <v>1148.4000000000001</v>
      </c>
      <c r="FS16">
        <f>INDEX(HaverPull!$A:$XZ,MATCH(Calculations!FS$9,HaverPull!$B:$B,0),MATCH(Calculations!$B16,HaverPull!$A$1:$AZ$1,0))</f>
        <v>1174.5999999999999</v>
      </c>
      <c r="FT16">
        <f>INDEX(HaverPull!$A:$XZ,MATCH(Calculations!FT$9,HaverPull!$B:$B,0),MATCH(Calculations!$B16,HaverPull!$A$1:$AZ$1,0))</f>
        <v>1180.8</v>
      </c>
      <c r="FU16">
        <f>INDEX(HaverPull!$A:$XZ,MATCH(Calculations!FU$9,HaverPull!$B:$B,0),MATCH(Calculations!$B16,HaverPull!$A$1:$AZ$1,0))</f>
        <v>1195</v>
      </c>
      <c r="FV16">
        <f>INDEX(HaverPull!$A:$XZ,MATCH(Calculations!FV$9,HaverPull!$B:$B,0),MATCH(Calculations!$B16,HaverPull!$A$1:$AZ$1,0))</f>
        <v>1204.0999999999999</v>
      </c>
      <c r="FW16">
        <f>INDEX(HaverPull!$A:$XZ,MATCH(Calculations!FW$9,HaverPull!$B:$B,0),MATCH(Calculations!$B16,HaverPull!$A$1:$AZ$1,0))</f>
        <v>1220.8</v>
      </c>
      <c r="FX16">
        <f>INDEX(HaverPull!$A:$XZ,MATCH(Calculations!FX$9,HaverPull!$B:$B,0),MATCH(Calculations!$B16,HaverPull!$A$1:$AZ$1,0))</f>
        <v>1238.7</v>
      </c>
      <c r="FY16">
        <f>INDEX(HaverPull!$A:$XZ,MATCH(Calculations!FY$9,HaverPull!$B:$B,0),MATCH(Calculations!$B16,HaverPull!$A$1:$AZ$1,0))</f>
        <v>1248.4000000000001</v>
      </c>
      <c r="FZ16">
        <f>INDEX(HaverPull!$A:$XZ,MATCH(Calculations!FZ$9,HaverPull!$B:$B,0),MATCH(Calculations!$B16,HaverPull!$A$1:$AZ$1,0))</f>
        <v>1255.7</v>
      </c>
      <c r="GA16">
        <f>INDEX(HaverPull!$A:$XZ,MATCH(Calculations!GA$9,HaverPull!$B:$B,0),MATCH(Calculations!$B16,HaverPull!$A$1:$AZ$1,0))</f>
        <v>1257.2</v>
      </c>
      <c r="GB16">
        <f>INDEX(HaverPull!$A:$XZ,MATCH(Calculations!GB$9,HaverPull!$B:$B,0),MATCH(Calculations!$B16,HaverPull!$A$1:$AZ$1,0))</f>
        <v>1267.7</v>
      </c>
      <c r="GC16">
        <f>INDEX(HaverPull!$A:$XZ,MATCH(Calculations!GC$9,HaverPull!$B:$B,0),MATCH(Calculations!$B16,HaverPull!$A$1:$AZ$1,0))</f>
        <v>1271.4000000000001</v>
      </c>
      <c r="GD16" s="79">
        <f>INDEX(HaverPull!$A:$XZ,MATCH(Calculations!GD$9,HaverPull!$B:$B,0),MATCH(Calculations!$B16,HaverPull!$A$1:$AZ$1,0))</f>
        <v>1283.2</v>
      </c>
      <c r="GE16">
        <f>INDEX(HaverPull!$A:$XZ,MATCH(Calculations!GE$9,HaverPull!$B:$B,0),MATCH(Calculations!$B16,HaverPull!$A$1:$AZ$1,0))</f>
        <v>1288.9000000000001</v>
      </c>
      <c r="GF16">
        <f>INDEX(HaverPull!$A:$XZ,MATCH(Calculations!GF$9,HaverPull!$B:$B,0),MATCH(Calculations!$B16,HaverPull!$A$1:$AZ$1,0))</f>
        <v>1294.5999999999999</v>
      </c>
      <c r="GG16">
        <f>INDEX(HaverPull!$A:$XZ,MATCH(Calculations!GG$9,HaverPull!$B:$B,0),MATCH(Calculations!$B16,HaverPull!$A$1:$AZ$1,0))</f>
        <v>1310.8</v>
      </c>
      <c r="GH16" s="71">
        <f>INDEX(HaverPull!$A:$XZ,MATCH(Calculations!GH$9,HaverPull!$B:$B,0),MATCH(Calculations!$B16,HaverPull!$A$1:$AZ$1,0))</f>
        <v>1320.7</v>
      </c>
      <c r="GI16">
        <f>INDEX(HaverPull!$A:$XZ,MATCH(Calculations!GI$9,HaverPull!$B:$B,0),MATCH(Calculations!$B16,HaverPull!$A$1:$AZ$1,0))</f>
        <v>1326.1</v>
      </c>
      <c r="GJ16">
        <f>INDEX(HaverPull!$A:$XZ,MATCH(Calculations!GJ$9,HaverPull!$B:$B,0),MATCH(Calculations!$B16,HaverPull!$A$1:$AZ$1,0))</f>
        <v>1338.9</v>
      </c>
      <c r="GK16">
        <f>INDEX(HaverPull!$A:$XZ,MATCH(Calculations!GK$9,HaverPull!$B:$B,0),MATCH(Calculations!$B16,HaverPull!$A$1:$AZ$1,0))</f>
        <v>1353.7</v>
      </c>
      <c r="GL16" s="15">
        <f>INDEX(HaverPull!$A:$XZ,MATCH(Calculations!GL$9,HaverPull!$B:$B,0),MATCH(Calculations!$B16,HaverPull!$A$1:$AZ$1,0))</f>
        <v>1370</v>
      </c>
      <c r="GM16">
        <f>INDEX(HaverPull!$A:$XZ,MATCH(Calculations!GM$9,HaverPull!$B:$B,0),MATCH(Calculations!$B16,HaverPull!$A$1:$AZ$1,0))</f>
        <v>1397.9</v>
      </c>
      <c r="GN16">
        <f>INDEX(HaverPull!$A:$XZ,MATCH(Calculations!GN$9,HaverPull!$B:$B,0),MATCH(Calculations!$B16,HaverPull!$A$1:$AZ$1,0))</f>
        <v>1413.4</v>
      </c>
      <c r="GO16" s="87">
        <f>INDEX(HaverPull!$A:$XZ,MATCH(Calculations!GO$9,HaverPull!$B:$B,0),MATCH(Calculations!$B16,HaverPull!$A$1:$AZ$1,0))</f>
        <v>1435.2</v>
      </c>
      <c r="GP16" s="6">
        <f>INDEX(HaverPull!$A:$XZ,MATCH(HaverPull!B$202,HaverPull!$B:$B,0),MATCH(Calculations!$B16,HaverPull!$A$1:$AZ$1,0))</f>
        <v>1469</v>
      </c>
      <c r="GQ16" t="e">
        <f>INDEX(HaverPull!$A:$XZ,MATCH(Calculations!GQ$9,HaverPull!$B:$B,0),MATCH(Calculations!$B16,HaverPull!$A$1:$AZ$1,0))</f>
        <v>#N/A</v>
      </c>
      <c r="GR16" t="e">
        <f>INDEX(HaverPull!$A:$XZ,MATCH(Calculations!GR$9,HaverPull!$B:$B,0),MATCH(Calculations!$B16,HaverPull!$A$1:$AZ$1,0))</f>
        <v>#N/A</v>
      </c>
      <c r="GS16" t="e">
        <f>INDEX(HaverPull!$A:$XZ,MATCH(Calculations!GS$9,HaverPull!$B:$B,0),MATCH(Calculations!$B16,HaverPull!$A$1:$AZ$1,0))</f>
        <v>#N/A</v>
      </c>
      <c r="GT16" t="e">
        <f>INDEX(HaverPull!$A:$XZ,MATCH(Calculations!GT$9,HaverPull!$B:$B,0),MATCH(Calculations!$B16,HaverPull!$A$1:$AZ$1,0))</f>
        <v>#N/A</v>
      </c>
      <c r="GU16" t="e">
        <f>INDEX(HaverPull!$A:$XZ,MATCH(Calculations!GU$9,HaverPull!$B:$B,0),MATCH(Calculations!$B16,HaverPull!$A$1:$AZ$1,0))</f>
        <v>#N/A</v>
      </c>
      <c r="GV16" t="e">
        <f>INDEX(HaverPull!$A:$XZ,MATCH(Calculations!GV$9,HaverPull!$B:$B,0),MATCH(Calculations!$B16,HaverPull!$A$1:$AZ$1,0))</f>
        <v>#N/A</v>
      </c>
    </row>
    <row r="17" spans="1:204" x14ac:dyDescent="0.25">
      <c r="A17" s="7" t="s">
        <v>130</v>
      </c>
      <c r="B17" t="s">
        <v>124</v>
      </c>
      <c r="C17">
        <f>INDEX(HaverPull!$A:$XZ,MATCH(Calculations!C$9,HaverPull!$B:$B,0),MATCH(Calculations!$B17,HaverPull!$A$1:$AZ$1,0))</f>
        <v>30.7</v>
      </c>
      <c r="D17">
        <f>INDEX(HaverPull!$A:$XZ,MATCH(Calculations!D$9,HaverPull!$B:$B,0),MATCH(Calculations!$B17,HaverPull!$A$1:$AZ$1,0))</f>
        <v>30.8</v>
      </c>
      <c r="E17">
        <f>INDEX(HaverPull!$A:$XZ,MATCH(Calculations!E$9,HaverPull!$B:$B,0),MATCH(Calculations!$B17,HaverPull!$A$1:$AZ$1,0))</f>
        <v>31.7</v>
      </c>
      <c r="F17">
        <f>INDEX(HaverPull!$A:$XZ,MATCH(Calculations!F$9,HaverPull!$B:$B,0),MATCH(Calculations!$B17,HaverPull!$A$1:$AZ$1,0))</f>
        <v>30.2</v>
      </c>
      <c r="G17">
        <f>INDEX(HaverPull!$A:$XZ,MATCH(Calculations!G$9,HaverPull!$B:$B,0),MATCH(Calculations!$B17,HaverPull!$A$1:$AZ$1,0))</f>
        <v>34</v>
      </c>
      <c r="H17">
        <f>INDEX(HaverPull!$A:$XZ,MATCH(Calculations!H$9,HaverPull!$B:$B,0),MATCH(Calculations!$B17,HaverPull!$A$1:$AZ$1,0))</f>
        <v>34.9</v>
      </c>
      <c r="I17">
        <f>INDEX(HaverPull!$A:$XZ,MATCH(Calculations!I$9,HaverPull!$B:$B,0),MATCH(Calculations!$B17,HaverPull!$A$1:$AZ$1,0))</f>
        <v>34.1</v>
      </c>
      <c r="J17">
        <f>INDEX(HaverPull!$A:$XZ,MATCH(Calculations!J$9,HaverPull!$B:$B,0),MATCH(Calculations!$B17,HaverPull!$A$1:$AZ$1,0))</f>
        <v>34.6</v>
      </c>
      <c r="K17">
        <f>INDEX(HaverPull!$A:$XZ,MATCH(Calculations!K$9,HaverPull!$B:$B,0),MATCH(Calculations!$B17,HaverPull!$A$1:$AZ$1,0))</f>
        <v>36.799999999999997</v>
      </c>
      <c r="L17">
        <f>INDEX(HaverPull!$A:$XZ,MATCH(Calculations!L$9,HaverPull!$B:$B,0),MATCH(Calculations!$B17,HaverPull!$A$1:$AZ$1,0))</f>
        <v>37.1</v>
      </c>
      <c r="M17">
        <f>INDEX(HaverPull!$A:$XZ,MATCH(Calculations!M$9,HaverPull!$B:$B,0),MATCH(Calculations!$B17,HaverPull!$A$1:$AZ$1,0))</f>
        <v>38.299999999999997</v>
      </c>
      <c r="N17">
        <f>INDEX(HaverPull!$A:$XZ,MATCH(Calculations!N$9,HaverPull!$B:$B,0),MATCH(Calculations!$B17,HaverPull!$A$1:$AZ$1,0))</f>
        <v>42.4</v>
      </c>
      <c r="O17">
        <f>INDEX(HaverPull!$A:$XZ,MATCH(Calculations!O$9,HaverPull!$B:$B,0),MATCH(Calculations!$B17,HaverPull!$A$1:$AZ$1,0))</f>
        <v>45.3</v>
      </c>
      <c r="P17">
        <f>INDEX(HaverPull!$A:$XZ,MATCH(Calculations!P$9,HaverPull!$B:$B,0),MATCH(Calculations!$B17,HaverPull!$A$1:$AZ$1,0))</f>
        <v>45.4</v>
      </c>
      <c r="Q17">
        <f>INDEX(HaverPull!$A:$XZ,MATCH(Calculations!Q$9,HaverPull!$B:$B,0),MATCH(Calculations!$B17,HaverPull!$A$1:$AZ$1,0))</f>
        <v>43.4</v>
      </c>
      <c r="R17">
        <f>INDEX(HaverPull!$A:$XZ,MATCH(Calculations!R$9,HaverPull!$B:$B,0),MATCH(Calculations!$B17,HaverPull!$A$1:$AZ$1,0))</f>
        <v>45.6</v>
      </c>
      <c r="S17">
        <f>INDEX(HaverPull!$A:$XZ,MATCH(Calculations!S$9,HaverPull!$B:$B,0),MATCH(Calculations!$B17,HaverPull!$A$1:$AZ$1,0))</f>
        <v>43.7</v>
      </c>
      <c r="T17">
        <f>INDEX(HaverPull!$A:$XZ,MATCH(Calculations!T$9,HaverPull!$B:$B,0),MATCH(Calculations!$B17,HaverPull!$A$1:$AZ$1,0))</f>
        <v>45.9</v>
      </c>
      <c r="U17">
        <f>INDEX(HaverPull!$A:$XZ,MATCH(Calculations!U$9,HaverPull!$B:$B,0),MATCH(Calculations!$B17,HaverPull!$A$1:$AZ$1,0))</f>
        <v>50.8</v>
      </c>
      <c r="V17">
        <f>INDEX(HaverPull!$A:$XZ,MATCH(Calculations!V$9,HaverPull!$B:$B,0),MATCH(Calculations!$B17,HaverPull!$A$1:$AZ$1,0))</f>
        <v>44.6</v>
      </c>
      <c r="W17">
        <f>INDEX(HaverPull!$A:$XZ,MATCH(Calculations!W$9,HaverPull!$B:$B,0),MATCH(Calculations!$B17,HaverPull!$A$1:$AZ$1,0))</f>
        <v>37.6</v>
      </c>
      <c r="X17">
        <f>INDEX(HaverPull!$A:$XZ,MATCH(Calculations!X$9,HaverPull!$B:$B,0),MATCH(Calculations!$B17,HaverPull!$A$1:$AZ$1,0))</f>
        <v>40.799999999999997</v>
      </c>
      <c r="Y17">
        <f>INDEX(HaverPull!$A:$XZ,MATCH(Calculations!Y$9,HaverPull!$B:$B,0),MATCH(Calculations!$B17,HaverPull!$A$1:$AZ$1,0))</f>
        <v>51.4</v>
      </c>
      <c r="Z17">
        <f>INDEX(HaverPull!$A:$XZ,MATCH(Calculations!Z$9,HaverPull!$B:$B,0),MATCH(Calculations!$B17,HaverPull!$A$1:$AZ$1,0))</f>
        <v>52.3</v>
      </c>
      <c r="AA17">
        <f>INDEX(HaverPull!$A:$XZ,MATCH(Calculations!AA$9,HaverPull!$B:$B,0),MATCH(Calculations!$B17,HaverPull!$A$1:$AZ$1,0))</f>
        <v>59.6</v>
      </c>
      <c r="AB17">
        <f>INDEX(HaverPull!$A:$XZ,MATCH(Calculations!AB$9,HaverPull!$B:$B,0),MATCH(Calculations!$B17,HaverPull!$A$1:$AZ$1,0))</f>
        <v>58.6</v>
      </c>
      <c r="AC17">
        <f>INDEX(HaverPull!$A:$XZ,MATCH(Calculations!AC$9,HaverPull!$B:$B,0),MATCH(Calculations!$B17,HaverPull!$A$1:$AZ$1,0))</f>
        <v>58.1</v>
      </c>
      <c r="AD17">
        <f>INDEX(HaverPull!$A:$XZ,MATCH(Calculations!AD$9,HaverPull!$B:$B,0),MATCH(Calculations!$B17,HaverPull!$A$1:$AZ$1,0))</f>
        <v>57.1</v>
      </c>
      <c r="AE17">
        <f>INDEX(HaverPull!$A:$XZ,MATCH(Calculations!AE$9,HaverPull!$B:$B,0),MATCH(Calculations!$B17,HaverPull!$A$1:$AZ$1,0))</f>
        <v>61.5</v>
      </c>
      <c r="AF17">
        <f>INDEX(HaverPull!$A:$XZ,MATCH(Calculations!AF$9,HaverPull!$B:$B,0),MATCH(Calculations!$B17,HaverPull!$A$1:$AZ$1,0))</f>
        <v>67.099999999999994</v>
      </c>
      <c r="AG17">
        <f>INDEX(HaverPull!$A:$XZ,MATCH(Calculations!AG$9,HaverPull!$B:$B,0),MATCH(Calculations!$B17,HaverPull!$A$1:$AZ$1,0))</f>
        <v>69.7</v>
      </c>
      <c r="AH17">
        <f>INDEX(HaverPull!$A:$XZ,MATCH(Calculations!AH$9,HaverPull!$B:$B,0),MATCH(Calculations!$B17,HaverPull!$A$1:$AZ$1,0))</f>
        <v>70.099999999999994</v>
      </c>
      <c r="AI17">
        <f>INDEX(HaverPull!$A:$XZ,MATCH(Calculations!AI$9,HaverPull!$B:$B,0),MATCH(Calculations!$B17,HaverPull!$A$1:$AZ$1,0))</f>
        <v>65</v>
      </c>
      <c r="AJ17">
        <f>INDEX(HaverPull!$A:$XZ,MATCH(Calculations!AJ$9,HaverPull!$B:$B,0),MATCH(Calculations!$B17,HaverPull!$A$1:$AZ$1,0))</f>
        <v>78.599999999999994</v>
      </c>
      <c r="AK17">
        <f>INDEX(HaverPull!$A:$XZ,MATCH(Calculations!AK$9,HaverPull!$B:$B,0),MATCH(Calculations!$B17,HaverPull!$A$1:$AZ$1,0))</f>
        <v>79.099999999999994</v>
      </c>
      <c r="AL17">
        <f>INDEX(HaverPull!$A:$XZ,MATCH(Calculations!AL$9,HaverPull!$B:$B,0),MATCH(Calculations!$B17,HaverPull!$A$1:$AZ$1,0))</f>
        <v>83.3</v>
      </c>
      <c r="AM17">
        <f>INDEX(HaverPull!$A:$XZ,MATCH(Calculations!AM$9,HaverPull!$B:$B,0),MATCH(Calculations!$B17,HaverPull!$A$1:$AZ$1,0))</f>
        <v>80.3</v>
      </c>
      <c r="AN17">
        <f>INDEX(HaverPull!$A:$XZ,MATCH(Calculations!AN$9,HaverPull!$B:$B,0),MATCH(Calculations!$B17,HaverPull!$A$1:$AZ$1,0))</f>
        <v>80.3</v>
      </c>
      <c r="AO17">
        <f>INDEX(HaverPull!$A:$XZ,MATCH(Calculations!AO$9,HaverPull!$B:$B,0),MATCH(Calculations!$B17,HaverPull!$A$1:$AZ$1,0))</f>
        <v>78.900000000000006</v>
      </c>
      <c r="AP17">
        <f>INDEX(HaverPull!$A:$XZ,MATCH(Calculations!AP$9,HaverPull!$B:$B,0),MATCH(Calculations!$B17,HaverPull!$A$1:$AZ$1,0))</f>
        <v>75.3</v>
      </c>
      <c r="AQ17">
        <f>INDEX(HaverPull!$A:$XZ,MATCH(Calculations!AQ$9,HaverPull!$B:$B,0),MATCH(Calculations!$B17,HaverPull!$A$1:$AZ$1,0))</f>
        <v>83.1</v>
      </c>
      <c r="AR17">
        <f>INDEX(HaverPull!$A:$XZ,MATCH(Calculations!AR$9,HaverPull!$B:$B,0),MATCH(Calculations!$B17,HaverPull!$A$1:$AZ$1,0))</f>
        <v>62.6</v>
      </c>
      <c r="AS17">
        <f>INDEX(HaverPull!$A:$XZ,MATCH(Calculations!AS$9,HaverPull!$B:$B,0),MATCH(Calculations!$B17,HaverPull!$A$1:$AZ$1,0))</f>
        <v>69.900000000000006</v>
      </c>
      <c r="AT17">
        <f>INDEX(HaverPull!$A:$XZ,MATCH(Calculations!AT$9,HaverPull!$B:$B,0),MATCH(Calculations!$B17,HaverPull!$A$1:$AZ$1,0))</f>
        <v>76.8</v>
      </c>
      <c r="AU17">
        <f>INDEX(HaverPull!$A:$XZ,MATCH(Calculations!AU$9,HaverPull!$B:$B,0),MATCH(Calculations!$B17,HaverPull!$A$1:$AZ$1,0))</f>
        <v>75.400000000000006</v>
      </c>
      <c r="AV17">
        <f>INDEX(HaverPull!$A:$XZ,MATCH(Calculations!AV$9,HaverPull!$B:$B,0),MATCH(Calculations!$B17,HaverPull!$A$1:$AZ$1,0))</f>
        <v>65.900000000000006</v>
      </c>
      <c r="AW17">
        <f>INDEX(HaverPull!$A:$XZ,MATCH(Calculations!AW$9,HaverPull!$B:$B,0),MATCH(Calculations!$B17,HaverPull!$A$1:$AZ$1,0))</f>
        <v>68.400000000000006</v>
      </c>
      <c r="AX17">
        <f>INDEX(HaverPull!$A:$XZ,MATCH(Calculations!AX$9,HaverPull!$B:$B,0),MATCH(Calculations!$B17,HaverPull!$A$1:$AZ$1,0))</f>
        <v>58.9</v>
      </c>
      <c r="AY17">
        <f>INDEX(HaverPull!$A:$XZ,MATCH(Calculations!AY$9,HaverPull!$B:$B,0),MATCH(Calculations!$B17,HaverPull!$A$1:$AZ$1,0))</f>
        <v>47.6</v>
      </c>
      <c r="AZ17">
        <f>INDEX(HaverPull!$A:$XZ,MATCH(Calculations!AZ$9,HaverPull!$B:$B,0),MATCH(Calculations!$B17,HaverPull!$A$1:$AZ$1,0))</f>
        <v>49</v>
      </c>
      <c r="BA17">
        <f>INDEX(HaverPull!$A:$XZ,MATCH(Calculations!BA$9,HaverPull!$B:$B,0),MATCH(Calculations!$B17,HaverPull!$A$1:$AZ$1,0))</f>
        <v>49.8</v>
      </c>
      <c r="BB17">
        <f>INDEX(HaverPull!$A:$XZ,MATCH(Calculations!BB$9,HaverPull!$B:$B,0),MATCH(Calculations!$B17,HaverPull!$A$1:$AZ$1,0))</f>
        <v>45.1</v>
      </c>
      <c r="BC17">
        <f>INDEX(HaverPull!$A:$XZ,MATCH(Calculations!BC$9,HaverPull!$B:$B,0),MATCH(Calculations!$B17,HaverPull!$A$1:$AZ$1,0))</f>
        <v>47.1</v>
      </c>
      <c r="BD17">
        <f>INDEX(HaverPull!$A:$XZ,MATCH(Calculations!BD$9,HaverPull!$B:$B,0),MATCH(Calculations!$B17,HaverPull!$A$1:$AZ$1,0))</f>
        <v>61.9</v>
      </c>
      <c r="BE17">
        <f>INDEX(HaverPull!$A:$XZ,MATCH(Calculations!BE$9,HaverPull!$B:$B,0),MATCH(Calculations!$B17,HaverPull!$A$1:$AZ$1,0))</f>
        <v>70.7</v>
      </c>
      <c r="BF17">
        <f>INDEX(HaverPull!$A:$XZ,MATCH(Calculations!BF$9,HaverPull!$B:$B,0),MATCH(Calculations!$B17,HaverPull!$A$1:$AZ$1,0))</f>
        <v>72.400000000000006</v>
      </c>
      <c r="BG17">
        <f>INDEX(HaverPull!$A:$XZ,MATCH(Calculations!BG$9,HaverPull!$B:$B,0),MATCH(Calculations!$B17,HaverPull!$A$1:$AZ$1,0))</f>
        <v>84.9</v>
      </c>
      <c r="BH17">
        <f>INDEX(HaverPull!$A:$XZ,MATCH(Calculations!BH$9,HaverPull!$B:$B,0),MATCH(Calculations!$B17,HaverPull!$A$1:$AZ$1,0))</f>
        <v>83.7</v>
      </c>
      <c r="BI17">
        <f>INDEX(HaverPull!$A:$XZ,MATCH(Calculations!BI$9,HaverPull!$B:$B,0),MATCH(Calculations!$B17,HaverPull!$A$1:$AZ$1,0))</f>
        <v>71.3</v>
      </c>
      <c r="BJ17">
        <f>INDEX(HaverPull!$A:$XZ,MATCH(Calculations!BJ$9,HaverPull!$B:$B,0),MATCH(Calculations!$B17,HaverPull!$A$1:$AZ$1,0))</f>
        <v>72.099999999999994</v>
      </c>
      <c r="BK17">
        <f>INDEX(HaverPull!$A:$XZ,MATCH(Calculations!BK$9,HaverPull!$B:$B,0),MATCH(Calculations!$B17,HaverPull!$A$1:$AZ$1,0))</f>
        <v>77.7</v>
      </c>
      <c r="BL17">
        <f>INDEX(HaverPull!$A:$XZ,MATCH(Calculations!BL$9,HaverPull!$B:$B,0),MATCH(Calculations!$B17,HaverPull!$A$1:$AZ$1,0))</f>
        <v>76</v>
      </c>
      <c r="BM17">
        <f>INDEX(HaverPull!$A:$XZ,MATCH(Calculations!BM$9,HaverPull!$B:$B,0),MATCH(Calculations!$B17,HaverPull!$A$1:$AZ$1,0))</f>
        <v>81.7</v>
      </c>
      <c r="BN17">
        <f>INDEX(HaverPull!$A:$XZ,MATCH(Calculations!BN$9,HaverPull!$B:$B,0),MATCH(Calculations!$B17,HaverPull!$A$1:$AZ$1,0))</f>
        <v>79.5</v>
      </c>
      <c r="BO17">
        <f>INDEX(HaverPull!$A:$XZ,MATCH(Calculations!BO$9,HaverPull!$B:$B,0),MATCH(Calculations!$B17,HaverPull!$A$1:$AZ$1,0))</f>
        <v>84.4</v>
      </c>
      <c r="BP17">
        <f>INDEX(HaverPull!$A:$XZ,MATCH(Calculations!BP$9,HaverPull!$B:$B,0),MATCH(Calculations!$B17,HaverPull!$A$1:$AZ$1,0))</f>
        <v>85.5</v>
      </c>
      <c r="BQ17">
        <f>INDEX(HaverPull!$A:$XZ,MATCH(Calculations!BQ$9,HaverPull!$B:$B,0),MATCH(Calculations!$B17,HaverPull!$A$1:$AZ$1,0))</f>
        <v>86.9</v>
      </c>
      <c r="BR17">
        <f>INDEX(HaverPull!$A:$XZ,MATCH(Calculations!BR$9,HaverPull!$B:$B,0),MATCH(Calculations!$B17,HaverPull!$A$1:$AZ$1,0))</f>
        <v>97.9</v>
      </c>
      <c r="BS17">
        <f>INDEX(HaverPull!$A:$XZ,MATCH(Calculations!BS$9,HaverPull!$B:$B,0),MATCH(Calculations!$B17,HaverPull!$A$1:$AZ$1,0))</f>
        <v>98.7</v>
      </c>
      <c r="BT17">
        <f>INDEX(HaverPull!$A:$XZ,MATCH(Calculations!BT$9,HaverPull!$B:$B,0),MATCH(Calculations!$B17,HaverPull!$A$1:$AZ$1,0))</f>
        <v>111.8</v>
      </c>
      <c r="BU17">
        <f>INDEX(HaverPull!$A:$XZ,MATCH(Calculations!BU$9,HaverPull!$B:$B,0),MATCH(Calculations!$B17,HaverPull!$A$1:$AZ$1,0))</f>
        <v>116.2</v>
      </c>
      <c r="BV17">
        <f>INDEX(HaverPull!$A:$XZ,MATCH(Calculations!BV$9,HaverPull!$B:$B,0),MATCH(Calculations!$B17,HaverPull!$A$1:$AZ$1,0))</f>
        <v>110.7</v>
      </c>
      <c r="BW17">
        <f>INDEX(HaverPull!$A:$XZ,MATCH(Calculations!BW$9,HaverPull!$B:$B,0),MATCH(Calculations!$B17,HaverPull!$A$1:$AZ$1,0))</f>
        <v>108</v>
      </c>
      <c r="BX17">
        <f>INDEX(HaverPull!$A:$XZ,MATCH(Calculations!BX$9,HaverPull!$B:$B,0),MATCH(Calculations!$B17,HaverPull!$A$1:$AZ$1,0))</f>
        <v>115.3</v>
      </c>
      <c r="BY17">
        <f>INDEX(HaverPull!$A:$XZ,MATCH(Calculations!BY$9,HaverPull!$B:$B,0),MATCH(Calculations!$B17,HaverPull!$A$1:$AZ$1,0))</f>
        <v>125.1</v>
      </c>
      <c r="BZ17">
        <f>INDEX(HaverPull!$A:$XZ,MATCH(Calculations!BZ$9,HaverPull!$B:$B,0),MATCH(Calculations!$B17,HaverPull!$A$1:$AZ$1,0))</f>
        <v>130.9</v>
      </c>
      <c r="CA17">
        <f>INDEX(HaverPull!$A:$XZ,MATCH(Calculations!CA$9,HaverPull!$B:$B,0),MATCH(Calculations!$B17,HaverPull!$A$1:$AZ$1,0))</f>
        <v>132.69999999999999</v>
      </c>
      <c r="CB17">
        <f>INDEX(HaverPull!$A:$XZ,MATCH(Calculations!CB$9,HaverPull!$B:$B,0),MATCH(Calculations!$B17,HaverPull!$A$1:$AZ$1,0))</f>
        <v>118.7</v>
      </c>
      <c r="CC17">
        <f>INDEX(HaverPull!$A:$XZ,MATCH(Calculations!CC$9,HaverPull!$B:$B,0),MATCH(Calculations!$B17,HaverPull!$A$1:$AZ$1,0))</f>
        <v>114.4</v>
      </c>
      <c r="CD17">
        <f>INDEX(HaverPull!$A:$XZ,MATCH(Calculations!CD$9,HaverPull!$B:$B,0),MATCH(Calculations!$B17,HaverPull!$A$1:$AZ$1,0))</f>
        <v>113.5</v>
      </c>
      <c r="CE17">
        <f>INDEX(HaverPull!$A:$XZ,MATCH(Calculations!CE$9,HaverPull!$B:$B,0),MATCH(Calculations!$B17,HaverPull!$A$1:$AZ$1,0))</f>
        <v>112.5</v>
      </c>
      <c r="CF17">
        <f>INDEX(HaverPull!$A:$XZ,MATCH(Calculations!CF$9,HaverPull!$B:$B,0),MATCH(Calculations!$B17,HaverPull!$A$1:$AZ$1,0))</f>
        <v>116.8</v>
      </c>
      <c r="CG17">
        <f>INDEX(HaverPull!$A:$XZ,MATCH(Calculations!CG$9,HaverPull!$B:$B,0),MATCH(Calculations!$B17,HaverPull!$A$1:$AZ$1,0))</f>
        <v>119.9</v>
      </c>
      <c r="CH17">
        <f>INDEX(HaverPull!$A:$XZ,MATCH(Calculations!CH$9,HaverPull!$B:$B,0),MATCH(Calculations!$B17,HaverPull!$A$1:$AZ$1,0))</f>
        <v>118.8</v>
      </c>
      <c r="CI17">
        <f>INDEX(HaverPull!$A:$XZ,MATCH(Calculations!CI$9,HaverPull!$B:$B,0),MATCH(Calculations!$B17,HaverPull!$A$1:$AZ$1,0))</f>
        <v>115.3</v>
      </c>
      <c r="CJ17">
        <f>INDEX(HaverPull!$A:$XZ,MATCH(Calculations!CJ$9,HaverPull!$B:$B,0),MATCH(Calculations!$B17,HaverPull!$A$1:$AZ$1,0))</f>
        <v>110.9</v>
      </c>
      <c r="CK17">
        <f>INDEX(HaverPull!$A:$XZ,MATCH(Calculations!CK$9,HaverPull!$B:$B,0),MATCH(Calculations!$B17,HaverPull!$A$1:$AZ$1,0))</f>
        <v>111.9</v>
      </c>
      <c r="CL17">
        <f>INDEX(HaverPull!$A:$XZ,MATCH(Calculations!CL$9,HaverPull!$B:$B,0),MATCH(Calculations!$B17,HaverPull!$A$1:$AZ$1,0))</f>
        <v>113.1</v>
      </c>
      <c r="CM17">
        <f>INDEX(HaverPull!$A:$XZ,MATCH(Calculations!CM$9,HaverPull!$B:$B,0),MATCH(Calculations!$B17,HaverPull!$A$1:$AZ$1,0))</f>
        <v>125</v>
      </c>
      <c r="CN17">
        <f>INDEX(HaverPull!$A:$XZ,MATCH(Calculations!CN$9,HaverPull!$B:$B,0),MATCH(Calculations!$B17,HaverPull!$A$1:$AZ$1,0))</f>
        <v>126.8</v>
      </c>
      <c r="CO17">
        <f>INDEX(HaverPull!$A:$XZ,MATCH(Calculations!CO$9,HaverPull!$B:$B,0),MATCH(Calculations!$B17,HaverPull!$A$1:$AZ$1,0))</f>
        <v>122.1</v>
      </c>
      <c r="CP17">
        <f>INDEX(HaverPull!$A:$XZ,MATCH(Calculations!CP$9,HaverPull!$B:$B,0),MATCH(Calculations!$B17,HaverPull!$A$1:$AZ$1,0))</f>
        <v>131.6</v>
      </c>
      <c r="CQ17">
        <f>INDEX(HaverPull!$A:$XZ,MATCH(Calculations!CQ$9,HaverPull!$B:$B,0),MATCH(Calculations!$B17,HaverPull!$A$1:$AZ$1,0))</f>
        <v>136.4</v>
      </c>
      <c r="CR17">
        <f>INDEX(HaverPull!$A:$XZ,MATCH(Calculations!CR$9,HaverPull!$B:$B,0),MATCH(Calculations!$B17,HaverPull!$A$1:$AZ$1,0))</f>
        <v>148.69999999999999</v>
      </c>
      <c r="CS17">
        <f>INDEX(HaverPull!$A:$XZ,MATCH(Calculations!CS$9,HaverPull!$B:$B,0),MATCH(Calculations!$B17,HaverPull!$A$1:$AZ$1,0))</f>
        <v>140.69999999999999</v>
      </c>
      <c r="CT17">
        <f>INDEX(HaverPull!$A:$XZ,MATCH(Calculations!CT$9,HaverPull!$B:$B,0),MATCH(Calculations!$B17,HaverPull!$A$1:$AZ$1,0))</f>
        <v>171.9</v>
      </c>
      <c r="CU17">
        <f>INDEX(HaverPull!$A:$XZ,MATCH(Calculations!CU$9,HaverPull!$B:$B,0),MATCH(Calculations!$B17,HaverPull!$A$1:$AZ$1,0))</f>
        <v>149.5</v>
      </c>
      <c r="CV17">
        <f>INDEX(HaverPull!$A:$XZ,MATCH(Calculations!CV$9,HaverPull!$B:$B,0),MATCH(Calculations!$B17,HaverPull!$A$1:$AZ$1,0))</f>
        <v>158</v>
      </c>
      <c r="CW17">
        <f>INDEX(HaverPull!$A:$XZ,MATCH(Calculations!CW$9,HaverPull!$B:$B,0),MATCH(Calculations!$B17,HaverPull!$A$1:$AZ$1,0))</f>
        <v>173.8</v>
      </c>
      <c r="CX17">
        <f>INDEX(HaverPull!$A:$XZ,MATCH(Calculations!CX$9,HaverPull!$B:$B,0),MATCH(Calculations!$B17,HaverPull!$A$1:$AZ$1,0))</f>
        <v>183.6</v>
      </c>
      <c r="CY17">
        <f>INDEX(HaverPull!$A:$XZ,MATCH(Calculations!CY$9,HaverPull!$B:$B,0),MATCH(Calculations!$B17,HaverPull!$A$1:$AZ$1,0))</f>
        <v>187.8</v>
      </c>
      <c r="CZ17">
        <f>INDEX(HaverPull!$A:$XZ,MATCH(Calculations!CZ$9,HaverPull!$B:$B,0),MATCH(Calculations!$B17,HaverPull!$A$1:$AZ$1,0))</f>
        <v>184.4</v>
      </c>
      <c r="DA17">
        <f>INDEX(HaverPull!$A:$XZ,MATCH(Calculations!DA$9,HaverPull!$B:$B,0),MATCH(Calculations!$B17,HaverPull!$A$1:$AZ$1,0))</f>
        <v>191</v>
      </c>
      <c r="DB17">
        <f>INDEX(HaverPull!$A:$XZ,MATCH(Calculations!DB$9,HaverPull!$B:$B,0),MATCH(Calculations!$B17,HaverPull!$A$1:$AZ$1,0))</f>
        <v>187.1</v>
      </c>
      <c r="DC17">
        <f>INDEX(HaverPull!$A:$XZ,MATCH(Calculations!DC$9,HaverPull!$B:$B,0),MATCH(Calculations!$B17,HaverPull!$A$1:$AZ$1,0))</f>
        <v>194.3</v>
      </c>
      <c r="DD17">
        <f>INDEX(HaverPull!$A:$XZ,MATCH(Calculations!DD$9,HaverPull!$B:$B,0),MATCH(Calculations!$B17,HaverPull!$A$1:$AZ$1,0))</f>
        <v>205.5</v>
      </c>
      <c r="DE17">
        <f>INDEX(HaverPull!$A:$XZ,MATCH(Calculations!DE$9,HaverPull!$B:$B,0),MATCH(Calculations!$B17,HaverPull!$A$1:$AZ$1,0))</f>
        <v>205.9</v>
      </c>
      <c r="DF17">
        <f>INDEX(HaverPull!$A:$XZ,MATCH(Calculations!DF$9,HaverPull!$B:$B,0),MATCH(Calculations!$B17,HaverPull!$A$1:$AZ$1,0))</f>
        <v>208.6</v>
      </c>
      <c r="DG17">
        <f>INDEX(HaverPull!$A:$XZ,MATCH(Calculations!DG$9,HaverPull!$B:$B,0),MATCH(Calculations!$B17,HaverPull!$A$1:$AZ$1,0))</f>
        <v>210</v>
      </c>
      <c r="DH17">
        <f>INDEX(HaverPull!$A:$XZ,MATCH(Calculations!DH$9,HaverPull!$B:$B,0),MATCH(Calculations!$B17,HaverPull!$A$1:$AZ$1,0))</f>
        <v>214</v>
      </c>
      <c r="DI17">
        <f>INDEX(HaverPull!$A:$XZ,MATCH(Calculations!DI$9,HaverPull!$B:$B,0),MATCH(Calculations!$B17,HaverPull!$A$1:$AZ$1,0))</f>
        <v>226</v>
      </c>
      <c r="DJ17">
        <f>INDEX(HaverPull!$A:$XZ,MATCH(Calculations!DJ$9,HaverPull!$B:$B,0),MATCH(Calculations!$B17,HaverPull!$A$1:$AZ$1,0))</f>
        <v>215.9</v>
      </c>
      <c r="DK17">
        <f>INDEX(HaverPull!$A:$XZ,MATCH(Calculations!DK$9,HaverPull!$B:$B,0),MATCH(Calculations!$B17,HaverPull!$A$1:$AZ$1,0))</f>
        <v>213.5</v>
      </c>
      <c r="DL17">
        <f>INDEX(HaverPull!$A:$XZ,MATCH(Calculations!DL$9,HaverPull!$B:$B,0),MATCH(Calculations!$B17,HaverPull!$A$1:$AZ$1,0))</f>
        <v>209.9</v>
      </c>
      <c r="DM17">
        <f>INDEX(HaverPull!$A:$XZ,MATCH(Calculations!DM$9,HaverPull!$B:$B,0),MATCH(Calculations!$B17,HaverPull!$A$1:$AZ$1,0))</f>
        <v>215.8</v>
      </c>
      <c r="DN17">
        <f>INDEX(HaverPull!$A:$XZ,MATCH(Calculations!DN$9,HaverPull!$B:$B,0),MATCH(Calculations!$B17,HaverPull!$A$1:$AZ$1,0))</f>
        <v>211.3</v>
      </c>
      <c r="DO17">
        <f>INDEX(HaverPull!$A:$XZ,MATCH(Calculations!DO$9,HaverPull!$B:$B,0),MATCH(Calculations!$B17,HaverPull!$A$1:$AZ$1,0))</f>
        <v>222.3</v>
      </c>
      <c r="DP17">
        <f>INDEX(HaverPull!$A:$XZ,MATCH(Calculations!DP$9,HaverPull!$B:$B,0),MATCH(Calculations!$B17,HaverPull!$A$1:$AZ$1,0))</f>
        <v>219.9</v>
      </c>
      <c r="DQ17">
        <f>INDEX(HaverPull!$A:$XZ,MATCH(Calculations!DQ$9,HaverPull!$B:$B,0),MATCH(Calculations!$B17,HaverPull!$A$1:$AZ$1,0))</f>
        <v>223.3</v>
      </c>
      <c r="DR17">
        <f>INDEX(HaverPull!$A:$XZ,MATCH(Calculations!DR$9,HaverPull!$B:$B,0),MATCH(Calculations!$B17,HaverPull!$A$1:$AZ$1,0))</f>
        <v>228</v>
      </c>
      <c r="DS17">
        <f>INDEX(HaverPull!$A:$XZ,MATCH(Calculations!DS$9,HaverPull!$B:$B,0),MATCH(Calculations!$B17,HaverPull!$A$1:$AZ$1,0))</f>
        <v>239.4</v>
      </c>
      <c r="DT17">
        <f>INDEX(HaverPull!$A:$XZ,MATCH(Calculations!DT$9,HaverPull!$B:$B,0),MATCH(Calculations!$B17,HaverPull!$A$1:$AZ$1,0))</f>
        <v>237.6</v>
      </c>
      <c r="DU17">
        <f>INDEX(HaverPull!$A:$XZ,MATCH(Calculations!DU$9,HaverPull!$B:$B,0),MATCH(Calculations!$B17,HaverPull!$A$1:$AZ$1,0))</f>
        <v>219</v>
      </c>
      <c r="DV17">
        <f>INDEX(HaverPull!$A:$XZ,MATCH(Calculations!DV$9,HaverPull!$B:$B,0),MATCH(Calculations!$B17,HaverPull!$A$1:$AZ$1,0))</f>
        <v>221.3</v>
      </c>
      <c r="DW17">
        <f>INDEX(HaverPull!$A:$XZ,MATCH(Calculations!DW$9,HaverPull!$B:$B,0),MATCH(Calculations!$B17,HaverPull!$A$1:$AZ$1,0))</f>
        <v>185.1</v>
      </c>
      <c r="DX17">
        <f>INDEX(HaverPull!$A:$XZ,MATCH(Calculations!DX$9,HaverPull!$B:$B,0),MATCH(Calculations!$B17,HaverPull!$A$1:$AZ$1,0))</f>
        <v>179</v>
      </c>
      <c r="DY17">
        <f>INDEX(HaverPull!$A:$XZ,MATCH(Calculations!DY$9,HaverPull!$B:$B,0),MATCH(Calculations!$B17,HaverPull!$A$1:$AZ$1,0))</f>
        <v>159.30000000000001</v>
      </c>
      <c r="DZ17">
        <f>INDEX(HaverPull!$A:$XZ,MATCH(Calculations!DZ$9,HaverPull!$B:$B,0),MATCH(Calculations!$B17,HaverPull!$A$1:$AZ$1,0))</f>
        <v>142.4</v>
      </c>
      <c r="EA17">
        <f>INDEX(HaverPull!$A:$XZ,MATCH(Calculations!EA$9,HaverPull!$B:$B,0),MATCH(Calculations!$B17,HaverPull!$A$1:$AZ$1,0))</f>
        <v>143.80000000000001</v>
      </c>
      <c r="EB17">
        <f>INDEX(HaverPull!$A:$XZ,MATCH(Calculations!EB$9,HaverPull!$B:$B,0),MATCH(Calculations!$B17,HaverPull!$A$1:$AZ$1,0))</f>
        <v>150</v>
      </c>
      <c r="EC17">
        <f>INDEX(HaverPull!$A:$XZ,MATCH(Calculations!EC$9,HaverPull!$B:$B,0),MATCH(Calculations!$B17,HaverPull!$A$1:$AZ$1,0))</f>
        <v>158</v>
      </c>
      <c r="ED17">
        <f>INDEX(HaverPull!$A:$XZ,MATCH(Calculations!ED$9,HaverPull!$B:$B,0),MATCH(Calculations!$B17,HaverPull!$A$1:$AZ$1,0))</f>
        <v>175.5</v>
      </c>
      <c r="EE17">
        <f>INDEX(HaverPull!$A:$XZ,MATCH(Calculations!EE$9,HaverPull!$B:$B,0),MATCH(Calculations!$B17,HaverPull!$A$1:$AZ$1,0))</f>
        <v>196.1</v>
      </c>
      <c r="EF17">
        <f>INDEX(HaverPull!$A:$XZ,MATCH(Calculations!EF$9,HaverPull!$B:$B,0),MATCH(Calculations!$B17,HaverPull!$A$1:$AZ$1,0))</f>
        <v>192.6</v>
      </c>
      <c r="EG17">
        <f>INDEX(HaverPull!$A:$XZ,MATCH(Calculations!EG$9,HaverPull!$B:$B,0),MATCH(Calculations!$B17,HaverPull!$A$1:$AZ$1,0))</f>
        <v>213.9</v>
      </c>
      <c r="EH17">
        <f>INDEX(HaverPull!$A:$XZ,MATCH(Calculations!EH$9,HaverPull!$B:$B,0),MATCH(Calculations!$B17,HaverPull!$A$1:$AZ$1,0))</f>
        <v>236.6</v>
      </c>
      <c r="EI17">
        <f>INDEX(HaverPull!$A:$XZ,MATCH(Calculations!EI$9,HaverPull!$B:$B,0),MATCH(Calculations!$B17,HaverPull!$A$1:$AZ$1,0))</f>
        <v>247</v>
      </c>
      <c r="EJ17">
        <f>INDEX(HaverPull!$A:$XZ,MATCH(Calculations!EJ$9,HaverPull!$B:$B,0),MATCH(Calculations!$B17,HaverPull!$A$1:$AZ$1,0))</f>
        <v>266.8</v>
      </c>
      <c r="EK17">
        <f>INDEX(HaverPull!$A:$XZ,MATCH(Calculations!EK$9,HaverPull!$B:$B,0),MATCH(Calculations!$B17,HaverPull!$A$1:$AZ$1,0))</f>
        <v>288.3</v>
      </c>
      <c r="EL17">
        <f>INDEX(HaverPull!$A:$XZ,MATCH(Calculations!EL$9,HaverPull!$B:$B,0),MATCH(Calculations!$B17,HaverPull!$A$1:$AZ$1,0))</f>
        <v>293.60000000000002</v>
      </c>
      <c r="EM17">
        <f>INDEX(HaverPull!$A:$XZ,MATCH(Calculations!EM$9,HaverPull!$B:$B,0),MATCH(Calculations!$B17,HaverPull!$A$1:$AZ$1,0))</f>
        <v>370.6</v>
      </c>
      <c r="EN17">
        <f>INDEX(HaverPull!$A:$XZ,MATCH(Calculations!EN$9,HaverPull!$B:$B,0),MATCH(Calculations!$B17,HaverPull!$A$1:$AZ$1,0))</f>
        <v>359</v>
      </c>
      <c r="EO17">
        <f>INDEX(HaverPull!$A:$XZ,MATCH(Calculations!EO$9,HaverPull!$B:$B,0),MATCH(Calculations!$B17,HaverPull!$A$1:$AZ$1,0))</f>
        <v>365.2</v>
      </c>
      <c r="EP17">
        <f>INDEX(HaverPull!$A:$XZ,MATCH(Calculations!EP$9,HaverPull!$B:$B,0),MATCH(Calculations!$B17,HaverPull!$A$1:$AZ$1,0))</f>
        <v>402.9</v>
      </c>
      <c r="EQ17">
        <f>INDEX(HaverPull!$A:$XZ,MATCH(Calculations!EQ$9,HaverPull!$B:$B,0),MATCH(Calculations!$B17,HaverPull!$A$1:$AZ$1,0))</f>
        <v>416.9</v>
      </c>
      <c r="ER17">
        <f>INDEX(HaverPull!$A:$XZ,MATCH(Calculations!ER$9,HaverPull!$B:$B,0),MATCH(Calculations!$B17,HaverPull!$A$1:$AZ$1,0))</f>
        <v>427.6</v>
      </c>
      <c r="ES17">
        <f>INDEX(HaverPull!$A:$XZ,MATCH(Calculations!ES$9,HaverPull!$B:$B,0),MATCH(Calculations!$B17,HaverPull!$A$1:$AZ$1,0))</f>
        <v>446.6</v>
      </c>
      <c r="ET17">
        <f>INDEX(HaverPull!$A:$XZ,MATCH(Calculations!ET$9,HaverPull!$B:$B,0),MATCH(Calculations!$B17,HaverPull!$A$1:$AZ$1,0))</f>
        <v>409.8</v>
      </c>
      <c r="EU17">
        <f>INDEX(HaverPull!$A:$XZ,MATCH(Calculations!EU$9,HaverPull!$B:$B,0),MATCH(Calculations!$B17,HaverPull!$A$1:$AZ$1,0))</f>
        <v>413.6</v>
      </c>
      <c r="EV17">
        <f>INDEX(HaverPull!$A:$XZ,MATCH(Calculations!EV$9,HaverPull!$B:$B,0),MATCH(Calculations!$B17,HaverPull!$A$1:$AZ$1,0))</f>
        <v>407.2</v>
      </c>
      <c r="EW17">
        <f>INDEX(HaverPull!$A:$XZ,MATCH(Calculations!EW$9,HaverPull!$B:$B,0),MATCH(Calculations!$B17,HaverPull!$A$1:$AZ$1,0))</f>
        <v>370.9</v>
      </c>
      <c r="EX17">
        <f>INDEX(HaverPull!$A:$XZ,MATCH(Calculations!EX$9,HaverPull!$B:$B,0),MATCH(Calculations!$B17,HaverPull!$A$1:$AZ$1,0))</f>
        <v>352.7</v>
      </c>
      <c r="EY17">
        <f>INDEX(HaverPull!$A:$XZ,MATCH(Calculations!EY$9,HaverPull!$B:$B,0),MATCH(Calculations!$B17,HaverPull!$A$1:$AZ$1,0))</f>
        <v>291.89999999999998</v>
      </c>
      <c r="EZ17">
        <f>INDEX(HaverPull!$A:$XZ,MATCH(Calculations!EZ$9,HaverPull!$B:$B,0),MATCH(Calculations!$B17,HaverPull!$A$1:$AZ$1,0))</f>
        <v>278.7</v>
      </c>
      <c r="FA17">
        <f>INDEX(HaverPull!$A:$XZ,MATCH(Calculations!FA$9,HaverPull!$B:$B,0),MATCH(Calculations!$B17,HaverPull!$A$1:$AZ$1,0))</f>
        <v>264.39999999999998</v>
      </c>
      <c r="FB17">
        <f>INDEX(HaverPull!$A:$XZ,MATCH(Calculations!FB$9,HaverPull!$B:$B,0),MATCH(Calculations!$B17,HaverPull!$A$1:$AZ$1,0))</f>
        <v>162.6</v>
      </c>
      <c r="FC17">
        <f>INDEX(HaverPull!$A:$XZ,MATCH(Calculations!FC$9,HaverPull!$B:$B,0),MATCH(Calculations!$B17,HaverPull!$A$1:$AZ$1,0))</f>
        <v>166.5</v>
      </c>
      <c r="FD17">
        <f>INDEX(HaverPull!$A:$XZ,MATCH(Calculations!FD$9,HaverPull!$B:$B,0),MATCH(Calculations!$B17,HaverPull!$A$1:$AZ$1,0))</f>
        <v>188.6</v>
      </c>
      <c r="FE17">
        <f>INDEX(HaverPull!$A:$XZ,MATCH(Calculations!FE$9,HaverPull!$B:$B,0),MATCH(Calculations!$B17,HaverPull!$A$1:$AZ$1,0))</f>
        <v>200.7</v>
      </c>
      <c r="FF17">
        <f>INDEX(HaverPull!$A:$XZ,MATCH(Calculations!FF$9,HaverPull!$B:$B,0),MATCH(Calculations!$B17,HaverPull!$A$1:$AZ$1,0))</f>
        <v>234.2</v>
      </c>
      <c r="FG17">
        <f>INDEX(HaverPull!$A:$XZ,MATCH(Calculations!FG$9,HaverPull!$B:$B,0),MATCH(Calculations!$B17,HaverPull!$A$1:$AZ$1,0))</f>
        <v>249.8</v>
      </c>
      <c r="FH17">
        <f>INDEX(HaverPull!$A:$XZ,MATCH(Calculations!FH$9,HaverPull!$B:$B,0),MATCH(Calculations!$B17,HaverPull!$A$1:$AZ$1,0))</f>
        <v>255.6</v>
      </c>
      <c r="FI17">
        <f>INDEX(HaverPull!$A:$XZ,MATCH(Calculations!FI$9,HaverPull!$B:$B,0),MATCH(Calculations!$B17,HaverPull!$A$1:$AZ$1,0))</f>
        <v>272.60000000000002</v>
      </c>
      <c r="FJ17">
        <f>INDEX(HaverPull!$A:$XZ,MATCH(Calculations!FJ$9,HaverPull!$B:$B,0),MATCH(Calculations!$B17,HaverPull!$A$1:$AZ$1,0))</f>
        <v>284</v>
      </c>
      <c r="FK17">
        <f>INDEX(HaverPull!$A:$XZ,MATCH(Calculations!FK$9,HaverPull!$B:$B,0),MATCH(Calculations!$B17,HaverPull!$A$1:$AZ$1,0))</f>
        <v>277.3</v>
      </c>
      <c r="FL17">
        <f>INDEX(HaverPull!$A:$XZ,MATCH(Calculations!FL$9,HaverPull!$B:$B,0),MATCH(Calculations!$B17,HaverPull!$A$1:$AZ$1,0))</f>
        <v>276.89999999999998</v>
      </c>
      <c r="FM17">
        <f>INDEX(HaverPull!$A:$XZ,MATCH(Calculations!FM$9,HaverPull!$B:$B,0),MATCH(Calculations!$B17,HaverPull!$A$1:$AZ$1,0))</f>
        <v>248.2</v>
      </c>
      <c r="FN17">
        <f>INDEX(HaverPull!$A:$XZ,MATCH(Calculations!FN$9,HaverPull!$B:$B,0),MATCH(Calculations!$B17,HaverPull!$A$1:$AZ$1,0))</f>
        <v>287</v>
      </c>
      <c r="FO17">
        <f>INDEX(HaverPull!$A:$XZ,MATCH(Calculations!FO$9,HaverPull!$B:$B,0),MATCH(Calculations!$B17,HaverPull!$A$1:$AZ$1,0))</f>
        <v>310.7</v>
      </c>
      <c r="FP17">
        <f>INDEX(HaverPull!$A:$XZ,MATCH(Calculations!FP$9,HaverPull!$B:$B,0),MATCH(Calculations!$B17,HaverPull!$A$1:$AZ$1,0))</f>
        <v>325</v>
      </c>
      <c r="FQ17">
        <f>INDEX(HaverPull!$A:$XZ,MATCH(Calculations!FQ$9,HaverPull!$B:$B,0),MATCH(Calculations!$B17,HaverPull!$A$1:$AZ$1,0))</f>
        <v>332.9</v>
      </c>
      <c r="FR17">
        <f>INDEX(HaverPull!$A:$XZ,MATCH(Calculations!FR$9,HaverPull!$B:$B,0),MATCH(Calculations!$B17,HaverPull!$A$1:$AZ$1,0))</f>
        <v>332.8</v>
      </c>
      <c r="FS17">
        <f>INDEX(HaverPull!$A:$XZ,MATCH(Calculations!FS$9,HaverPull!$B:$B,0),MATCH(Calculations!$B17,HaverPull!$A$1:$AZ$1,0))</f>
        <v>350.8</v>
      </c>
      <c r="FT17">
        <f>INDEX(HaverPull!$A:$XZ,MATCH(Calculations!FT$9,HaverPull!$B:$B,0),MATCH(Calculations!$B17,HaverPull!$A$1:$AZ$1,0))</f>
        <v>347.3</v>
      </c>
      <c r="FU17">
        <f>INDEX(HaverPull!$A:$XZ,MATCH(Calculations!FU$9,HaverPull!$B:$B,0),MATCH(Calculations!$B17,HaverPull!$A$1:$AZ$1,0))</f>
        <v>354.3</v>
      </c>
      <c r="FV17">
        <f>INDEX(HaverPull!$A:$XZ,MATCH(Calculations!FV$9,HaverPull!$B:$B,0),MATCH(Calculations!$B17,HaverPull!$A$1:$AZ$1,0))</f>
        <v>356.9</v>
      </c>
      <c r="FW17">
        <f>INDEX(HaverPull!$A:$XZ,MATCH(Calculations!FW$9,HaverPull!$B:$B,0),MATCH(Calculations!$B17,HaverPull!$A$1:$AZ$1,0))</f>
        <v>394.7</v>
      </c>
      <c r="FX17">
        <f>INDEX(HaverPull!$A:$XZ,MATCH(Calculations!FX$9,HaverPull!$B:$B,0),MATCH(Calculations!$B17,HaverPull!$A$1:$AZ$1,0))</f>
        <v>415.1</v>
      </c>
      <c r="FY17">
        <f>INDEX(HaverPull!$A:$XZ,MATCH(Calculations!FY$9,HaverPull!$B:$B,0),MATCH(Calculations!$B17,HaverPull!$A$1:$AZ$1,0))</f>
        <v>385.6</v>
      </c>
      <c r="FZ17">
        <f>INDEX(HaverPull!$A:$XZ,MATCH(Calculations!FZ$9,HaverPull!$B:$B,0),MATCH(Calculations!$B17,HaverPull!$A$1:$AZ$1,0))</f>
        <v>389.5</v>
      </c>
      <c r="GA17">
        <f>INDEX(HaverPull!$A:$XZ,MATCH(Calculations!GA$9,HaverPull!$B:$B,0),MATCH(Calculations!$B17,HaverPull!$A$1:$AZ$1,0))</f>
        <v>406.6</v>
      </c>
      <c r="GB17">
        <f>INDEX(HaverPull!$A:$XZ,MATCH(Calculations!GB$9,HaverPull!$B:$B,0),MATCH(Calculations!$B17,HaverPull!$A$1:$AZ$1,0))</f>
        <v>410.6</v>
      </c>
      <c r="GC17">
        <f>INDEX(HaverPull!$A:$XZ,MATCH(Calculations!GC$9,HaverPull!$B:$B,0),MATCH(Calculations!$B17,HaverPull!$A$1:$AZ$1,0))</f>
        <v>379.8</v>
      </c>
      <c r="GD17" s="79">
        <f>INDEX(HaverPull!$A:$XZ,MATCH(Calculations!GD$9,HaverPull!$B:$B,0),MATCH(Calculations!$B17,HaverPull!$A$1:$AZ$1,0))</f>
        <v>346.5</v>
      </c>
      <c r="GE17">
        <f>INDEX(HaverPull!$A:$XZ,MATCH(Calculations!GE$9,HaverPull!$B:$B,0),MATCH(Calculations!$B17,HaverPull!$A$1:$AZ$1,0))</f>
        <v>373.4</v>
      </c>
      <c r="GF17">
        <f>INDEX(HaverPull!$A:$XZ,MATCH(Calculations!GF$9,HaverPull!$B:$B,0),MATCH(Calculations!$B17,HaverPull!$A$1:$AZ$1,0))</f>
        <v>373.9</v>
      </c>
      <c r="GG17">
        <f>INDEX(HaverPull!$A:$XZ,MATCH(Calculations!GG$9,HaverPull!$B:$B,0),MATCH(Calculations!$B17,HaverPull!$A$1:$AZ$1,0))</f>
        <v>400.5</v>
      </c>
      <c r="GH17" s="71">
        <f>INDEX(HaverPull!$A:$XZ,MATCH(Calculations!GH$9,HaverPull!$B:$B,0),MATCH(Calculations!$B17,HaverPull!$A$1:$AZ$1,0))</f>
        <v>376.1</v>
      </c>
      <c r="GI17">
        <f>INDEX(HaverPull!$A:$XZ,MATCH(Calculations!GI$9,HaverPull!$B:$B,0),MATCH(Calculations!$B17,HaverPull!$A$1:$AZ$1,0))</f>
        <v>336.2</v>
      </c>
      <c r="GJ17">
        <f>INDEX(HaverPull!$A:$XZ,MATCH(Calculations!GJ$9,HaverPull!$B:$B,0),MATCH(Calculations!$B17,HaverPull!$A$1:$AZ$1,0))</f>
        <v>343.7</v>
      </c>
      <c r="GK17">
        <f>INDEX(HaverPull!$A:$XZ,MATCH(Calculations!GK$9,HaverPull!$B:$B,0),MATCH(Calculations!$B17,HaverPull!$A$1:$AZ$1,0))</f>
        <v>349.9</v>
      </c>
      <c r="GL17" s="15">
        <f>INDEX(HaverPull!$A:$XZ,MATCH(Calculations!GL$9,HaverPull!$B:$B,0),MATCH(Calculations!$B17,HaverPull!$A$1:$AZ$1,0))</f>
        <v>320.39999999999998</v>
      </c>
      <c r="GM17">
        <f>INDEX(HaverPull!$A:$XZ,MATCH(Calculations!GM$9,HaverPull!$B:$B,0),MATCH(Calculations!$B17,HaverPull!$A$1:$AZ$1,0))</f>
        <v>198.7</v>
      </c>
      <c r="GN17">
        <f>INDEX(HaverPull!$A:$XZ,MATCH(Calculations!GN$9,HaverPull!$B:$B,0),MATCH(Calculations!$B17,HaverPull!$A$1:$AZ$1,0))</f>
        <v>221.6</v>
      </c>
      <c r="GO17" s="87">
        <f>INDEX(HaverPull!$A:$XZ,MATCH(Calculations!GO$9,HaverPull!$B:$B,0),MATCH(Calculations!$B17,HaverPull!$A$1:$AZ$1,0))</f>
        <v>230.7</v>
      </c>
      <c r="GP17" s="6">
        <f>INDEX(HaverPull!$A:$XZ,MATCH(HaverPull!B$202,HaverPull!$B:$B,0),MATCH(Calculations!$B17,HaverPull!$A$1:$AZ$1,0))</f>
        <v>220.4</v>
      </c>
      <c r="GQ17" t="e">
        <f>INDEX(HaverPull!$A:$XZ,MATCH(Calculations!GQ$9,HaverPull!$B:$B,0),MATCH(Calculations!$B17,HaverPull!$A$1:$AZ$1,0))</f>
        <v>#N/A</v>
      </c>
      <c r="GR17" t="e">
        <f>INDEX(HaverPull!$A:$XZ,MATCH(Calculations!GR$9,HaverPull!$B:$B,0),MATCH(Calculations!$B17,HaverPull!$A$1:$AZ$1,0))</f>
        <v>#N/A</v>
      </c>
      <c r="GS17" t="e">
        <f>INDEX(HaverPull!$A:$XZ,MATCH(Calculations!GS$9,HaverPull!$B:$B,0),MATCH(Calculations!$B17,HaverPull!$A$1:$AZ$1,0))</f>
        <v>#N/A</v>
      </c>
      <c r="GT17" t="e">
        <f>INDEX(HaverPull!$A:$XZ,MATCH(Calculations!GT$9,HaverPull!$B:$B,0),MATCH(Calculations!$B17,HaverPull!$A$1:$AZ$1,0))</f>
        <v>#N/A</v>
      </c>
      <c r="GU17" t="e">
        <f>INDEX(HaverPull!$A:$XZ,MATCH(Calculations!GU$9,HaverPull!$B:$B,0),MATCH(Calculations!$B17,HaverPull!$A$1:$AZ$1,0))</f>
        <v>#N/A</v>
      </c>
      <c r="GV17" t="e">
        <f>INDEX(HaverPull!$A:$XZ,MATCH(Calculations!GV$9,HaverPull!$B:$B,0),MATCH(Calculations!$B17,HaverPull!$A$1:$AZ$1,0))</f>
        <v>#N/A</v>
      </c>
    </row>
    <row r="18" spans="1:204" x14ac:dyDescent="0.25">
      <c r="A18" s="7" t="s">
        <v>131</v>
      </c>
      <c r="B18" t="s">
        <v>132</v>
      </c>
      <c r="C18">
        <f>INDEX(HaverPull!$A:$XZ,MATCH(Calculations!C$9,HaverPull!$B:$B,0),MATCH(Calculations!$B18,HaverPull!$A$1:$AZ$1,0))</f>
        <v>3.4</v>
      </c>
      <c r="D18">
        <f>INDEX(HaverPull!$A:$XZ,MATCH(Calculations!D$9,HaverPull!$B:$B,0),MATCH(Calculations!$B18,HaverPull!$A$1:$AZ$1,0))</f>
        <v>3.5</v>
      </c>
      <c r="E18">
        <f>INDEX(HaverPull!$A:$XZ,MATCH(Calculations!E$9,HaverPull!$B:$B,0),MATCH(Calculations!$B18,HaverPull!$A$1:$AZ$1,0))</f>
        <v>3.6</v>
      </c>
      <c r="F18">
        <f>INDEX(HaverPull!$A:$XZ,MATCH(Calculations!F$9,HaverPull!$B:$B,0),MATCH(Calculations!$B18,HaverPull!$A$1:$AZ$1,0))</f>
        <v>3.5</v>
      </c>
      <c r="G18">
        <f>INDEX(HaverPull!$A:$XZ,MATCH(Calculations!G$9,HaverPull!$B:$B,0),MATCH(Calculations!$B18,HaverPull!$A$1:$AZ$1,0))</f>
        <v>3.4</v>
      </c>
      <c r="H18">
        <f>INDEX(HaverPull!$A:$XZ,MATCH(Calculations!H$9,HaverPull!$B:$B,0),MATCH(Calculations!$B18,HaverPull!$A$1:$AZ$1,0))</f>
        <v>3.3</v>
      </c>
      <c r="I18">
        <f>INDEX(HaverPull!$A:$XZ,MATCH(Calculations!I$9,HaverPull!$B:$B,0),MATCH(Calculations!$B18,HaverPull!$A$1:$AZ$1,0))</f>
        <v>3.4</v>
      </c>
      <c r="J18">
        <f>INDEX(HaverPull!$A:$XZ,MATCH(Calculations!J$9,HaverPull!$B:$B,0),MATCH(Calculations!$B18,HaverPull!$A$1:$AZ$1,0))</f>
        <v>3.4</v>
      </c>
      <c r="K18">
        <f>INDEX(HaverPull!$A:$XZ,MATCH(Calculations!K$9,HaverPull!$B:$B,0),MATCH(Calculations!$B18,HaverPull!$A$1:$AZ$1,0))</f>
        <v>3.2</v>
      </c>
      <c r="L18">
        <f>INDEX(HaverPull!$A:$XZ,MATCH(Calculations!L$9,HaverPull!$B:$B,0),MATCH(Calculations!$B18,HaverPull!$A$1:$AZ$1,0))</f>
        <v>3.2</v>
      </c>
      <c r="M18">
        <f>INDEX(HaverPull!$A:$XZ,MATCH(Calculations!M$9,HaverPull!$B:$B,0),MATCH(Calculations!$B18,HaverPull!$A$1:$AZ$1,0))</f>
        <v>3.2</v>
      </c>
      <c r="N18">
        <f>INDEX(HaverPull!$A:$XZ,MATCH(Calculations!N$9,HaverPull!$B:$B,0),MATCH(Calculations!$B18,HaverPull!$A$1:$AZ$1,0))</f>
        <v>3.3</v>
      </c>
      <c r="O18">
        <f>INDEX(HaverPull!$A:$XZ,MATCH(Calculations!O$9,HaverPull!$B:$B,0),MATCH(Calculations!$B18,HaverPull!$A$1:$AZ$1,0))</f>
        <v>3.7</v>
      </c>
      <c r="P18">
        <f>INDEX(HaverPull!$A:$XZ,MATCH(Calculations!P$9,HaverPull!$B:$B,0),MATCH(Calculations!$B18,HaverPull!$A$1:$AZ$1,0))</f>
        <v>4.2</v>
      </c>
      <c r="Q18">
        <f>INDEX(HaverPull!$A:$XZ,MATCH(Calculations!Q$9,HaverPull!$B:$B,0),MATCH(Calculations!$B18,HaverPull!$A$1:$AZ$1,0))</f>
        <v>4.5999999999999996</v>
      </c>
      <c r="R18">
        <f>INDEX(HaverPull!$A:$XZ,MATCH(Calculations!R$9,HaverPull!$B:$B,0),MATCH(Calculations!$B18,HaverPull!$A$1:$AZ$1,0))</f>
        <v>4.9000000000000004</v>
      </c>
      <c r="S18">
        <f>INDEX(HaverPull!$A:$XZ,MATCH(Calculations!S$9,HaverPull!$B:$B,0),MATCH(Calculations!$B18,HaverPull!$A$1:$AZ$1,0))</f>
        <v>5.0999999999999996</v>
      </c>
      <c r="T18">
        <f>INDEX(HaverPull!$A:$XZ,MATCH(Calculations!T$9,HaverPull!$B:$B,0),MATCH(Calculations!$B18,HaverPull!$A$1:$AZ$1,0))</f>
        <v>5.5</v>
      </c>
      <c r="U18">
        <f>INDEX(HaverPull!$A:$XZ,MATCH(Calculations!U$9,HaverPull!$B:$B,0),MATCH(Calculations!$B18,HaverPull!$A$1:$AZ$1,0))</f>
        <v>5.8</v>
      </c>
      <c r="V18">
        <f>INDEX(HaverPull!$A:$XZ,MATCH(Calculations!V$9,HaverPull!$B:$B,0),MATCH(Calculations!$B18,HaverPull!$A$1:$AZ$1,0))</f>
        <v>5.8</v>
      </c>
      <c r="W18">
        <f>INDEX(HaverPull!$A:$XZ,MATCH(Calculations!W$9,HaverPull!$B:$B,0),MATCH(Calculations!$B18,HaverPull!$A$1:$AZ$1,0))</f>
        <v>5.5</v>
      </c>
      <c r="X18">
        <f>INDEX(HaverPull!$A:$XZ,MATCH(Calculations!X$9,HaverPull!$B:$B,0),MATCH(Calculations!$B18,HaverPull!$A$1:$AZ$1,0))</f>
        <v>5.4</v>
      </c>
      <c r="Y18">
        <f>INDEX(HaverPull!$A:$XZ,MATCH(Calculations!Y$9,HaverPull!$B:$B,0),MATCH(Calculations!$B18,HaverPull!$A$1:$AZ$1,0))</f>
        <v>5.2</v>
      </c>
      <c r="Z18">
        <f>INDEX(HaverPull!$A:$XZ,MATCH(Calculations!Z$9,HaverPull!$B:$B,0),MATCH(Calculations!$B18,HaverPull!$A$1:$AZ$1,0))</f>
        <v>5.5</v>
      </c>
      <c r="AA18">
        <f>INDEX(HaverPull!$A:$XZ,MATCH(Calculations!AA$9,HaverPull!$B:$B,0),MATCH(Calculations!$B18,HaverPull!$A$1:$AZ$1,0))</f>
        <v>5.8</v>
      </c>
      <c r="AB18">
        <f>INDEX(HaverPull!$A:$XZ,MATCH(Calculations!AB$9,HaverPull!$B:$B,0),MATCH(Calculations!$B18,HaverPull!$A$1:$AZ$1,0))</f>
        <v>5.8</v>
      </c>
      <c r="AC18">
        <f>INDEX(HaverPull!$A:$XZ,MATCH(Calculations!AC$9,HaverPull!$B:$B,0),MATCH(Calculations!$B18,HaverPull!$A$1:$AZ$1,0))</f>
        <v>5.9</v>
      </c>
      <c r="AD18">
        <f>INDEX(HaverPull!$A:$XZ,MATCH(Calculations!AD$9,HaverPull!$B:$B,0),MATCH(Calculations!$B18,HaverPull!$A$1:$AZ$1,0))</f>
        <v>6</v>
      </c>
      <c r="AE18">
        <f>INDEX(HaverPull!$A:$XZ,MATCH(Calculations!AE$9,HaverPull!$B:$B,0),MATCH(Calculations!$B18,HaverPull!$A$1:$AZ$1,0))</f>
        <v>5.9</v>
      </c>
      <c r="AF18">
        <f>INDEX(HaverPull!$A:$XZ,MATCH(Calculations!AF$9,HaverPull!$B:$B,0),MATCH(Calculations!$B18,HaverPull!$A$1:$AZ$1,0))</f>
        <v>6</v>
      </c>
      <c r="AG18">
        <f>INDEX(HaverPull!$A:$XZ,MATCH(Calculations!AG$9,HaverPull!$B:$B,0),MATCH(Calculations!$B18,HaverPull!$A$1:$AZ$1,0))</f>
        <v>5.9</v>
      </c>
      <c r="AH18">
        <f>INDEX(HaverPull!$A:$XZ,MATCH(Calculations!AH$9,HaverPull!$B:$B,0),MATCH(Calculations!$B18,HaverPull!$A$1:$AZ$1,0))</f>
        <v>6</v>
      </c>
      <c r="AI18">
        <f>INDEX(HaverPull!$A:$XZ,MATCH(Calculations!AI$9,HaverPull!$B:$B,0),MATCH(Calculations!$B18,HaverPull!$A$1:$AZ$1,0))</f>
        <v>6.3</v>
      </c>
      <c r="AJ18">
        <f>INDEX(HaverPull!$A:$XZ,MATCH(Calculations!AJ$9,HaverPull!$B:$B,0),MATCH(Calculations!$B18,HaverPull!$A$1:$AZ$1,0))</f>
        <v>6.6</v>
      </c>
      <c r="AK18">
        <f>INDEX(HaverPull!$A:$XZ,MATCH(Calculations!AK$9,HaverPull!$B:$B,0),MATCH(Calculations!$B18,HaverPull!$A$1:$AZ$1,0))</f>
        <v>7.2</v>
      </c>
      <c r="AL18">
        <f>INDEX(HaverPull!$A:$XZ,MATCH(Calculations!AL$9,HaverPull!$B:$B,0),MATCH(Calculations!$B18,HaverPull!$A$1:$AZ$1,0))</f>
        <v>7.9</v>
      </c>
      <c r="AM18">
        <f>INDEX(HaverPull!$A:$XZ,MATCH(Calculations!AM$9,HaverPull!$B:$B,0),MATCH(Calculations!$B18,HaverPull!$A$1:$AZ$1,0))</f>
        <v>8.1999999999999993</v>
      </c>
      <c r="AN18">
        <f>INDEX(HaverPull!$A:$XZ,MATCH(Calculations!AN$9,HaverPull!$B:$B,0),MATCH(Calculations!$B18,HaverPull!$A$1:$AZ$1,0))</f>
        <v>8.8000000000000007</v>
      </c>
      <c r="AO18">
        <f>INDEX(HaverPull!$A:$XZ,MATCH(Calculations!AO$9,HaverPull!$B:$B,0),MATCH(Calculations!$B18,HaverPull!$A$1:$AZ$1,0))</f>
        <v>9.5</v>
      </c>
      <c r="AP18">
        <f>INDEX(HaverPull!$A:$XZ,MATCH(Calculations!AP$9,HaverPull!$B:$B,0),MATCH(Calculations!$B18,HaverPull!$A$1:$AZ$1,0))</f>
        <v>10.6</v>
      </c>
      <c r="AQ18">
        <f>INDEX(HaverPull!$A:$XZ,MATCH(Calculations!AQ$9,HaverPull!$B:$B,0),MATCH(Calculations!$B18,HaverPull!$A$1:$AZ$1,0))</f>
        <v>11.6</v>
      </c>
      <c r="AR18">
        <f>INDEX(HaverPull!$A:$XZ,MATCH(Calculations!AR$9,HaverPull!$B:$B,0),MATCH(Calculations!$B18,HaverPull!$A$1:$AZ$1,0))</f>
        <v>12.3</v>
      </c>
      <c r="AS18">
        <f>INDEX(HaverPull!$A:$XZ,MATCH(Calculations!AS$9,HaverPull!$B:$B,0),MATCH(Calculations!$B18,HaverPull!$A$1:$AZ$1,0))</f>
        <v>11</v>
      </c>
      <c r="AT18">
        <f>INDEX(HaverPull!$A:$XZ,MATCH(Calculations!AT$9,HaverPull!$B:$B,0),MATCH(Calculations!$B18,HaverPull!$A$1:$AZ$1,0))</f>
        <v>11.9</v>
      </c>
      <c r="AU18">
        <f>INDEX(HaverPull!$A:$XZ,MATCH(Calculations!AU$9,HaverPull!$B:$B,0),MATCH(Calculations!$B18,HaverPull!$A$1:$AZ$1,0))</f>
        <v>13</v>
      </c>
      <c r="AV18">
        <f>INDEX(HaverPull!$A:$XZ,MATCH(Calculations!AV$9,HaverPull!$B:$B,0),MATCH(Calculations!$B18,HaverPull!$A$1:$AZ$1,0))</f>
        <v>13.6</v>
      </c>
      <c r="AW18">
        <f>INDEX(HaverPull!$A:$XZ,MATCH(Calculations!AW$9,HaverPull!$B:$B,0),MATCH(Calculations!$B18,HaverPull!$A$1:$AZ$1,0))</f>
        <v>14.5</v>
      </c>
      <c r="AX18">
        <f>INDEX(HaverPull!$A:$XZ,MATCH(Calculations!AX$9,HaverPull!$B:$B,0),MATCH(Calculations!$B18,HaverPull!$A$1:$AZ$1,0))</f>
        <v>15</v>
      </c>
      <c r="AY18">
        <f>INDEX(HaverPull!$A:$XZ,MATCH(Calculations!AY$9,HaverPull!$B:$B,0),MATCH(Calculations!$B18,HaverPull!$A$1:$AZ$1,0))</f>
        <v>15.1</v>
      </c>
      <c r="AZ18">
        <f>INDEX(HaverPull!$A:$XZ,MATCH(Calculations!AZ$9,HaverPull!$B:$B,0),MATCH(Calculations!$B18,HaverPull!$A$1:$AZ$1,0))</f>
        <v>15.7</v>
      </c>
      <c r="BA18">
        <f>INDEX(HaverPull!$A:$XZ,MATCH(Calculations!BA$9,HaverPull!$B:$B,0),MATCH(Calculations!$B18,HaverPull!$A$1:$AZ$1,0))</f>
        <v>15.4</v>
      </c>
      <c r="BB18">
        <f>INDEX(HaverPull!$A:$XZ,MATCH(Calculations!BB$9,HaverPull!$B:$B,0),MATCH(Calculations!$B18,HaverPull!$A$1:$AZ$1,0))</f>
        <v>14.6</v>
      </c>
      <c r="BC18">
        <f>INDEX(HaverPull!$A:$XZ,MATCH(Calculations!BC$9,HaverPull!$B:$B,0),MATCH(Calculations!$B18,HaverPull!$A$1:$AZ$1,0))</f>
        <v>13.9</v>
      </c>
      <c r="BD18">
        <f>INDEX(HaverPull!$A:$XZ,MATCH(Calculations!BD$9,HaverPull!$B:$B,0),MATCH(Calculations!$B18,HaverPull!$A$1:$AZ$1,0))</f>
        <v>13.9</v>
      </c>
      <c r="BE18">
        <f>INDEX(HaverPull!$A:$XZ,MATCH(Calculations!BE$9,HaverPull!$B:$B,0),MATCH(Calculations!$B18,HaverPull!$A$1:$AZ$1,0))</f>
        <v>14.3</v>
      </c>
      <c r="BF18">
        <f>INDEX(HaverPull!$A:$XZ,MATCH(Calculations!BF$9,HaverPull!$B:$B,0),MATCH(Calculations!$B18,HaverPull!$A$1:$AZ$1,0))</f>
        <v>14.8</v>
      </c>
      <c r="BG18">
        <f>INDEX(HaverPull!$A:$XZ,MATCH(Calculations!BG$9,HaverPull!$B:$B,0),MATCH(Calculations!$B18,HaverPull!$A$1:$AZ$1,0))</f>
        <v>15.4</v>
      </c>
      <c r="BH18">
        <f>INDEX(HaverPull!$A:$XZ,MATCH(Calculations!BH$9,HaverPull!$B:$B,0),MATCH(Calculations!$B18,HaverPull!$A$1:$AZ$1,0))</f>
        <v>15.7</v>
      </c>
      <c r="BI18">
        <f>INDEX(HaverPull!$A:$XZ,MATCH(Calculations!BI$9,HaverPull!$B:$B,0),MATCH(Calculations!$B18,HaverPull!$A$1:$AZ$1,0))</f>
        <v>16.3</v>
      </c>
      <c r="BJ18">
        <f>INDEX(HaverPull!$A:$XZ,MATCH(Calculations!BJ$9,HaverPull!$B:$B,0),MATCH(Calculations!$B18,HaverPull!$A$1:$AZ$1,0))</f>
        <v>16.7</v>
      </c>
      <c r="BK18">
        <f>INDEX(HaverPull!$A:$XZ,MATCH(Calculations!BK$9,HaverPull!$B:$B,0),MATCH(Calculations!$B18,HaverPull!$A$1:$AZ$1,0))</f>
        <v>18.2</v>
      </c>
      <c r="BL18">
        <f>INDEX(HaverPull!$A:$XZ,MATCH(Calculations!BL$9,HaverPull!$B:$B,0),MATCH(Calculations!$B18,HaverPull!$A$1:$AZ$1,0))</f>
        <v>18.2</v>
      </c>
      <c r="BM18">
        <f>INDEX(HaverPull!$A:$XZ,MATCH(Calculations!BM$9,HaverPull!$B:$B,0),MATCH(Calculations!$B18,HaverPull!$A$1:$AZ$1,0))</f>
        <v>17.5</v>
      </c>
      <c r="BN18">
        <f>INDEX(HaverPull!$A:$XZ,MATCH(Calculations!BN$9,HaverPull!$B:$B,0),MATCH(Calculations!$B18,HaverPull!$A$1:$AZ$1,0))</f>
        <v>17.3</v>
      </c>
      <c r="BO18">
        <f>INDEX(HaverPull!$A:$XZ,MATCH(Calculations!BO$9,HaverPull!$B:$B,0),MATCH(Calculations!$B18,HaverPull!$A$1:$AZ$1,0))</f>
        <v>18.7</v>
      </c>
      <c r="BP18">
        <f>INDEX(HaverPull!$A:$XZ,MATCH(Calculations!BP$9,HaverPull!$B:$B,0),MATCH(Calculations!$B18,HaverPull!$A$1:$AZ$1,0))</f>
        <v>17.899999999999999</v>
      </c>
      <c r="BQ18">
        <f>INDEX(HaverPull!$A:$XZ,MATCH(Calculations!BQ$9,HaverPull!$B:$B,0),MATCH(Calculations!$B18,HaverPull!$A$1:$AZ$1,0))</f>
        <v>17.3</v>
      </c>
      <c r="BR18">
        <f>INDEX(HaverPull!$A:$XZ,MATCH(Calculations!BR$9,HaverPull!$B:$B,0),MATCH(Calculations!$B18,HaverPull!$A$1:$AZ$1,0))</f>
        <v>17.2</v>
      </c>
      <c r="BS18">
        <f>INDEX(HaverPull!$A:$XZ,MATCH(Calculations!BS$9,HaverPull!$B:$B,0),MATCH(Calculations!$B18,HaverPull!$A$1:$AZ$1,0))</f>
        <v>17.2</v>
      </c>
      <c r="BT18">
        <f>INDEX(HaverPull!$A:$XZ,MATCH(Calculations!BT$9,HaverPull!$B:$B,0),MATCH(Calculations!$B18,HaverPull!$A$1:$AZ$1,0))</f>
        <v>17.7</v>
      </c>
      <c r="BU18">
        <f>INDEX(HaverPull!$A:$XZ,MATCH(Calculations!BU$9,HaverPull!$B:$B,0),MATCH(Calculations!$B18,HaverPull!$A$1:$AZ$1,0))</f>
        <v>18</v>
      </c>
      <c r="BV18">
        <f>INDEX(HaverPull!$A:$XZ,MATCH(Calculations!BV$9,HaverPull!$B:$B,0),MATCH(Calculations!$B18,HaverPull!$A$1:$AZ$1,0))</f>
        <v>18.100000000000001</v>
      </c>
      <c r="BW18">
        <f>INDEX(HaverPull!$A:$XZ,MATCH(Calculations!BW$9,HaverPull!$B:$B,0),MATCH(Calculations!$B18,HaverPull!$A$1:$AZ$1,0))</f>
        <v>16.7</v>
      </c>
      <c r="BX18">
        <f>INDEX(HaverPull!$A:$XZ,MATCH(Calculations!BX$9,HaverPull!$B:$B,0),MATCH(Calculations!$B18,HaverPull!$A$1:$AZ$1,0))</f>
        <v>16.600000000000001</v>
      </c>
      <c r="BY18">
        <f>INDEX(HaverPull!$A:$XZ,MATCH(Calculations!BY$9,HaverPull!$B:$B,0),MATCH(Calculations!$B18,HaverPull!$A$1:$AZ$1,0))</f>
        <v>17.5</v>
      </c>
      <c r="BZ18">
        <f>INDEX(HaverPull!$A:$XZ,MATCH(Calculations!BZ$9,HaverPull!$B:$B,0),MATCH(Calculations!$B18,HaverPull!$A$1:$AZ$1,0))</f>
        <v>18.600000000000001</v>
      </c>
      <c r="CA18">
        <f>INDEX(HaverPull!$A:$XZ,MATCH(Calculations!CA$9,HaverPull!$B:$B,0),MATCH(Calculations!$B18,HaverPull!$A$1:$AZ$1,0))</f>
        <v>21.2</v>
      </c>
      <c r="CB18">
        <f>INDEX(HaverPull!$A:$XZ,MATCH(Calculations!CB$9,HaverPull!$B:$B,0),MATCH(Calculations!$B18,HaverPull!$A$1:$AZ$1,0))</f>
        <v>22.1</v>
      </c>
      <c r="CC18">
        <f>INDEX(HaverPull!$A:$XZ,MATCH(Calculations!CC$9,HaverPull!$B:$B,0),MATCH(Calculations!$B18,HaverPull!$A$1:$AZ$1,0))</f>
        <v>21.5</v>
      </c>
      <c r="CD18">
        <f>INDEX(HaverPull!$A:$XZ,MATCH(Calculations!CD$9,HaverPull!$B:$B,0),MATCH(Calculations!$B18,HaverPull!$A$1:$AZ$1,0))</f>
        <v>21.8</v>
      </c>
      <c r="CE18">
        <f>INDEX(HaverPull!$A:$XZ,MATCH(Calculations!CE$9,HaverPull!$B:$B,0),MATCH(Calculations!$B18,HaverPull!$A$1:$AZ$1,0))</f>
        <v>22.6</v>
      </c>
      <c r="CF18">
        <f>INDEX(HaverPull!$A:$XZ,MATCH(Calculations!CF$9,HaverPull!$B:$B,0),MATCH(Calculations!$B18,HaverPull!$A$1:$AZ$1,0))</f>
        <v>23.2</v>
      </c>
      <c r="CG18">
        <f>INDEX(HaverPull!$A:$XZ,MATCH(Calculations!CG$9,HaverPull!$B:$B,0),MATCH(Calculations!$B18,HaverPull!$A$1:$AZ$1,0))</f>
        <v>24.7</v>
      </c>
      <c r="CH18">
        <f>INDEX(HaverPull!$A:$XZ,MATCH(Calculations!CH$9,HaverPull!$B:$B,0),MATCH(Calculations!$B18,HaverPull!$A$1:$AZ$1,0))</f>
        <v>24</v>
      </c>
      <c r="CI18">
        <f>INDEX(HaverPull!$A:$XZ,MATCH(Calculations!CI$9,HaverPull!$B:$B,0),MATCH(Calculations!$B18,HaverPull!$A$1:$AZ$1,0))</f>
        <v>21.5</v>
      </c>
      <c r="CJ18">
        <f>INDEX(HaverPull!$A:$XZ,MATCH(Calculations!CJ$9,HaverPull!$B:$B,0),MATCH(Calculations!$B18,HaverPull!$A$1:$AZ$1,0))</f>
        <v>20.8</v>
      </c>
      <c r="CK18">
        <f>INDEX(HaverPull!$A:$XZ,MATCH(Calculations!CK$9,HaverPull!$B:$B,0),MATCH(Calculations!$B18,HaverPull!$A$1:$AZ$1,0))</f>
        <v>20.5</v>
      </c>
      <c r="CL18">
        <f>INDEX(HaverPull!$A:$XZ,MATCH(Calculations!CL$9,HaverPull!$B:$B,0),MATCH(Calculations!$B18,HaverPull!$A$1:$AZ$1,0))</f>
        <v>20.3</v>
      </c>
      <c r="CM18">
        <f>INDEX(HaverPull!$A:$XZ,MATCH(Calculations!CM$9,HaverPull!$B:$B,0),MATCH(Calculations!$B18,HaverPull!$A$1:$AZ$1,0))</f>
        <v>17.8</v>
      </c>
      <c r="CN18">
        <f>INDEX(HaverPull!$A:$XZ,MATCH(Calculations!CN$9,HaverPull!$B:$B,0),MATCH(Calculations!$B18,HaverPull!$A$1:$AZ$1,0))</f>
        <v>17.399999999999999</v>
      </c>
      <c r="CO18">
        <f>INDEX(HaverPull!$A:$XZ,MATCH(Calculations!CO$9,HaverPull!$B:$B,0),MATCH(Calculations!$B18,HaverPull!$A$1:$AZ$1,0))</f>
        <v>16.2</v>
      </c>
      <c r="CP18">
        <f>INDEX(HaverPull!$A:$XZ,MATCH(Calculations!CP$9,HaverPull!$B:$B,0),MATCH(Calculations!$B18,HaverPull!$A$1:$AZ$1,0))</f>
        <v>15.7</v>
      </c>
      <c r="CQ18">
        <f>INDEX(HaverPull!$A:$XZ,MATCH(Calculations!CQ$9,HaverPull!$B:$B,0),MATCH(Calculations!$B18,HaverPull!$A$1:$AZ$1,0))</f>
        <v>16.399999999999999</v>
      </c>
      <c r="CR18">
        <f>INDEX(HaverPull!$A:$XZ,MATCH(Calculations!CR$9,HaverPull!$B:$B,0),MATCH(Calculations!$B18,HaverPull!$A$1:$AZ$1,0))</f>
        <v>16</v>
      </c>
      <c r="CS18">
        <f>INDEX(HaverPull!$A:$XZ,MATCH(Calculations!CS$9,HaverPull!$B:$B,0),MATCH(Calculations!$B18,HaverPull!$A$1:$AZ$1,0))</f>
        <v>15.7</v>
      </c>
      <c r="CT18">
        <f>INDEX(HaverPull!$A:$XZ,MATCH(Calculations!CT$9,HaverPull!$B:$B,0),MATCH(Calculations!$B18,HaverPull!$A$1:$AZ$1,0))</f>
        <v>15.8</v>
      </c>
      <c r="CU18">
        <f>INDEX(HaverPull!$A:$XZ,MATCH(Calculations!CU$9,HaverPull!$B:$B,0),MATCH(Calculations!$B18,HaverPull!$A$1:$AZ$1,0))</f>
        <v>18.600000000000001</v>
      </c>
      <c r="CV18">
        <f>INDEX(HaverPull!$A:$XZ,MATCH(Calculations!CV$9,HaverPull!$B:$B,0),MATCH(Calculations!$B18,HaverPull!$A$1:$AZ$1,0))</f>
        <v>19.5</v>
      </c>
      <c r="CW18">
        <f>INDEX(HaverPull!$A:$XZ,MATCH(Calculations!CW$9,HaverPull!$B:$B,0),MATCH(Calculations!$B18,HaverPull!$A$1:$AZ$1,0))</f>
        <v>20.9</v>
      </c>
      <c r="CX18">
        <f>INDEX(HaverPull!$A:$XZ,MATCH(Calculations!CX$9,HaverPull!$B:$B,0),MATCH(Calculations!$B18,HaverPull!$A$1:$AZ$1,0))</f>
        <v>22.9</v>
      </c>
      <c r="CY18">
        <f>INDEX(HaverPull!$A:$XZ,MATCH(Calculations!CY$9,HaverPull!$B:$B,0),MATCH(Calculations!$B18,HaverPull!$A$1:$AZ$1,0))</f>
        <v>22.8</v>
      </c>
      <c r="CZ18">
        <f>INDEX(HaverPull!$A:$XZ,MATCH(Calculations!CZ$9,HaverPull!$B:$B,0),MATCH(Calculations!$B18,HaverPull!$A$1:$AZ$1,0))</f>
        <v>23.8</v>
      </c>
      <c r="DA18">
        <f>INDEX(HaverPull!$A:$XZ,MATCH(Calculations!DA$9,HaverPull!$B:$B,0),MATCH(Calculations!$B18,HaverPull!$A$1:$AZ$1,0))</f>
        <v>23.6</v>
      </c>
      <c r="DB18">
        <f>INDEX(HaverPull!$A:$XZ,MATCH(Calculations!DB$9,HaverPull!$B:$B,0),MATCH(Calculations!$B18,HaverPull!$A$1:$AZ$1,0))</f>
        <v>23.3</v>
      </c>
      <c r="DC18">
        <f>INDEX(HaverPull!$A:$XZ,MATCH(Calculations!DC$9,HaverPull!$B:$B,0),MATCH(Calculations!$B18,HaverPull!$A$1:$AZ$1,0))</f>
        <v>19.899999999999999</v>
      </c>
      <c r="DD18">
        <f>INDEX(HaverPull!$A:$XZ,MATCH(Calculations!DD$9,HaverPull!$B:$B,0),MATCH(Calculations!$B18,HaverPull!$A$1:$AZ$1,0))</f>
        <v>20</v>
      </c>
      <c r="DE18">
        <f>INDEX(HaverPull!$A:$XZ,MATCH(Calculations!DE$9,HaverPull!$B:$B,0),MATCH(Calculations!$B18,HaverPull!$A$1:$AZ$1,0))</f>
        <v>20.100000000000001</v>
      </c>
      <c r="DF18">
        <f>INDEX(HaverPull!$A:$XZ,MATCH(Calculations!DF$9,HaverPull!$B:$B,0),MATCH(Calculations!$B18,HaverPull!$A$1:$AZ$1,0))</f>
        <v>20.3</v>
      </c>
      <c r="DG18">
        <f>INDEX(HaverPull!$A:$XZ,MATCH(Calculations!DG$9,HaverPull!$B:$B,0),MATCH(Calculations!$B18,HaverPull!$A$1:$AZ$1,0))</f>
        <v>20</v>
      </c>
      <c r="DH18">
        <f>INDEX(HaverPull!$A:$XZ,MATCH(Calculations!DH$9,HaverPull!$B:$B,0),MATCH(Calculations!$B18,HaverPull!$A$1:$AZ$1,0))</f>
        <v>20.5</v>
      </c>
      <c r="DI18">
        <f>INDEX(HaverPull!$A:$XZ,MATCH(Calculations!DI$9,HaverPull!$B:$B,0),MATCH(Calculations!$B18,HaverPull!$A$1:$AZ$1,0))</f>
        <v>20.9</v>
      </c>
      <c r="DJ18">
        <f>INDEX(HaverPull!$A:$XZ,MATCH(Calculations!DJ$9,HaverPull!$B:$B,0),MATCH(Calculations!$B18,HaverPull!$A$1:$AZ$1,0))</f>
        <v>21.3</v>
      </c>
      <c r="DK18">
        <f>INDEX(HaverPull!$A:$XZ,MATCH(Calculations!DK$9,HaverPull!$B:$B,0),MATCH(Calculations!$B18,HaverPull!$A$1:$AZ$1,0))</f>
        <v>26.4</v>
      </c>
      <c r="DL18">
        <f>INDEX(HaverPull!$A:$XZ,MATCH(Calculations!DL$9,HaverPull!$B:$B,0),MATCH(Calculations!$B18,HaverPull!$A$1:$AZ$1,0))</f>
        <v>26.6</v>
      </c>
      <c r="DM18">
        <f>INDEX(HaverPull!$A:$XZ,MATCH(Calculations!DM$9,HaverPull!$B:$B,0),MATCH(Calculations!$B18,HaverPull!$A$1:$AZ$1,0))</f>
        <v>26.8</v>
      </c>
      <c r="DN18">
        <f>INDEX(HaverPull!$A:$XZ,MATCH(Calculations!DN$9,HaverPull!$B:$B,0),MATCH(Calculations!$B18,HaverPull!$A$1:$AZ$1,0))</f>
        <v>26.6</v>
      </c>
      <c r="DO18">
        <f>INDEX(HaverPull!$A:$XZ,MATCH(Calculations!DO$9,HaverPull!$B:$B,0),MATCH(Calculations!$B18,HaverPull!$A$1:$AZ$1,0))</f>
        <v>24</v>
      </c>
      <c r="DP18">
        <f>INDEX(HaverPull!$A:$XZ,MATCH(Calculations!DP$9,HaverPull!$B:$B,0),MATCH(Calculations!$B18,HaverPull!$A$1:$AZ$1,0))</f>
        <v>24.6</v>
      </c>
      <c r="DQ18">
        <f>INDEX(HaverPull!$A:$XZ,MATCH(Calculations!DQ$9,HaverPull!$B:$B,0),MATCH(Calculations!$B18,HaverPull!$A$1:$AZ$1,0))</f>
        <v>25.3</v>
      </c>
      <c r="DR18">
        <f>INDEX(HaverPull!$A:$XZ,MATCH(Calculations!DR$9,HaverPull!$B:$B,0),MATCH(Calculations!$B18,HaverPull!$A$1:$AZ$1,0))</f>
        <v>27.7</v>
      </c>
      <c r="DS18">
        <f>INDEX(HaverPull!$A:$XZ,MATCH(Calculations!DS$9,HaverPull!$B:$B,0),MATCH(Calculations!$B18,HaverPull!$A$1:$AZ$1,0))</f>
        <v>24.7</v>
      </c>
      <c r="DT18">
        <f>INDEX(HaverPull!$A:$XZ,MATCH(Calculations!DT$9,HaverPull!$B:$B,0),MATCH(Calculations!$B18,HaverPull!$A$1:$AZ$1,0))</f>
        <v>25</v>
      </c>
      <c r="DU18">
        <f>INDEX(HaverPull!$A:$XZ,MATCH(Calculations!DU$9,HaverPull!$B:$B,0),MATCH(Calculations!$B18,HaverPull!$A$1:$AZ$1,0))</f>
        <v>25.6</v>
      </c>
      <c r="DV18">
        <f>INDEX(HaverPull!$A:$XZ,MATCH(Calculations!DV$9,HaverPull!$B:$B,0),MATCH(Calculations!$B18,HaverPull!$A$1:$AZ$1,0))</f>
        <v>26.1</v>
      </c>
      <c r="DW18">
        <f>INDEX(HaverPull!$A:$XZ,MATCH(Calculations!DW$9,HaverPull!$B:$B,0),MATCH(Calculations!$B18,HaverPull!$A$1:$AZ$1,0))</f>
        <v>29.8</v>
      </c>
      <c r="DX18">
        <f>INDEX(HaverPull!$A:$XZ,MATCH(Calculations!DX$9,HaverPull!$B:$B,0),MATCH(Calculations!$B18,HaverPull!$A$1:$AZ$1,0))</f>
        <v>28</v>
      </c>
      <c r="DY18">
        <f>INDEX(HaverPull!$A:$XZ,MATCH(Calculations!DY$9,HaverPull!$B:$B,0),MATCH(Calculations!$B18,HaverPull!$A$1:$AZ$1,0))</f>
        <v>26.4</v>
      </c>
      <c r="DZ18">
        <f>INDEX(HaverPull!$A:$XZ,MATCH(Calculations!DZ$9,HaverPull!$B:$B,0),MATCH(Calculations!$B18,HaverPull!$A$1:$AZ$1,0))</f>
        <v>24.2</v>
      </c>
      <c r="EA18">
        <f>INDEX(HaverPull!$A:$XZ,MATCH(Calculations!EA$9,HaverPull!$B:$B,0),MATCH(Calculations!$B18,HaverPull!$A$1:$AZ$1,0))</f>
        <v>25.3</v>
      </c>
      <c r="EB18">
        <f>INDEX(HaverPull!$A:$XZ,MATCH(Calculations!EB$9,HaverPull!$B:$B,0),MATCH(Calculations!$B18,HaverPull!$A$1:$AZ$1,0))</f>
        <v>25.3</v>
      </c>
      <c r="EC18">
        <f>INDEX(HaverPull!$A:$XZ,MATCH(Calculations!EC$9,HaverPull!$B:$B,0),MATCH(Calculations!$B18,HaverPull!$A$1:$AZ$1,0))</f>
        <v>24.3</v>
      </c>
      <c r="ED18">
        <f>INDEX(HaverPull!$A:$XZ,MATCH(Calculations!ED$9,HaverPull!$B:$B,0),MATCH(Calculations!$B18,HaverPull!$A$1:$AZ$1,0))</f>
        <v>23.1</v>
      </c>
      <c r="EE18">
        <f>INDEX(HaverPull!$A:$XZ,MATCH(Calculations!EE$9,HaverPull!$B:$B,0),MATCH(Calculations!$B18,HaverPull!$A$1:$AZ$1,0))</f>
        <v>23.8</v>
      </c>
      <c r="EF18">
        <f>INDEX(HaverPull!$A:$XZ,MATCH(Calculations!EF$9,HaverPull!$B:$B,0),MATCH(Calculations!$B18,HaverPull!$A$1:$AZ$1,0))</f>
        <v>22.8</v>
      </c>
      <c r="EG18">
        <f>INDEX(HaverPull!$A:$XZ,MATCH(Calculations!EG$9,HaverPull!$B:$B,0),MATCH(Calculations!$B18,HaverPull!$A$1:$AZ$1,0))</f>
        <v>21.4</v>
      </c>
      <c r="EH18">
        <f>INDEX(HaverPull!$A:$XZ,MATCH(Calculations!EH$9,HaverPull!$B:$B,0),MATCH(Calculations!$B18,HaverPull!$A$1:$AZ$1,0))</f>
        <v>20.100000000000001</v>
      </c>
      <c r="EI18">
        <f>INDEX(HaverPull!$A:$XZ,MATCH(Calculations!EI$9,HaverPull!$B:$B,0),MATCH(Calculations!$B18,HaverPull!$A$1:$AZ$1,0))</f>
        <v>17.2</v>
      </c>
      <c r="EJ18">
        <f>INDEX(HaverPull!$A:$XZ,MATCH(Calculations!EJ$9,HaverPull!$B:$B,0),MATCH(Calculations!$B18,HaverPull!$A$1:$AZ$1,0))</f>
        <v>17.2</v>
      </c>
      <c r="EK18">
        <f>INDEX(HaverPull!$A:$XZ,MATCH(Calculations!EK$9,HaverPull!$B:$B,0),MATCH(Calculations!$B18,HaverPull!$A$1:$AZ$1,0))</f>
        <v>18.100000000000001</v>
      </c>
      <c r="EL18">
        <f>INDEX(HaverPull!$A:$XZ,MATCH(Calculations!EL$9,HaverPull!$B:$B,0),MATCH(Calculations!$B18,HaverPull!$A$1:$AZ$1,0))</f>
        <v>19.8</v>
      </c>
      <c r="EM18">
        <f>INDEX(HaverPull!$A:$XZ,MATCH(Calculations!EM$9,HaverPull!$B:$B,0),MATCH(Calculations!$B18,HaverPull!$A$1:$AZ$1,0))</f>
        <v>18.5</v>
      </c>
      <c r="EN18">
        <f>INDEX(HaverPull!$A:$XZ,MATCH(Calculations!EN$9,HaverPull!$B:$B,0),MATCH(Calculations!$B18,HaverPull!$A$1:$AZ$1,0))</f>
        <v>20.6</v>
      </c>
      <c r="EO18">
        <f>INDEX(HaverPull!$A:$XZ,MATCH(Calculations!EO$9,HaverPull!$B:$B,0),MATCH(Calculations!$B18,HaverPull!$A$1:$AZ$1,0))</f>
        <v>21.6</v>
      </c>
      <c r="EP18">
        <f>INDEX(HaverPull!$A:$XZ,MATCH(Calculations!EP$9,HaverPull!$B:$B,0),MATCH(Calculations!$B18,HaverPull!$A$1:$AZ$1,0))</f>
        <v>25.1</v>
      </c>
      <c r="EQ18">
        <f>INDEX(HaverPull!$A:$XZ,MATCH(Calculations!EQ$9,HaverPull!$B:$B,0),MATCH(Calculations!$B18,HaverPull!$A$1:$AZ$1,0))</f>
        <v>26.6</v>
      </c>
      <c r="ER18">
        <f>INDEX(HaverPull!$A:$XZ,MATCH(Calculations!ER$9,HaverPull!$B:$B,0),MATCH(Calculations!$B18,HaverPull!$A$1:$AZ$1,0))</f>
        <v>28.9</v>
      </c>
      <c r="ES18">
        <f>INDEX(HaverPull!$A:$XZ,MATCH(Calculations!ES$9,HaverPull!$B:$B,0),MATCH(Calculations!$B18,HaverPull!$A$1:$AZ$1,0))</f>
        <v>30.7</v>
      </c>
      <c r="ET18">
        <f>INDEX(HaverPull!$A:$XZ,MATCH(Calculations!ET$9,HaverPull!$B:$B,0),MATCH(Calculations!$B18,HaverPull!$A$1:$AZ$1,0))</f>
        <v>30</v>
      </c>
      <c r="EU18">
        <f>INDEX(HaverPull!$A:$XZ,MATCH(Calculations!EU$9,HaverPull!$B:$B,0),MATCH(Calculations!$B18,HaverPull!$A$1:$AZ$1,0))</f>
        <v>38.4</v>
      </c>
      <c r="EV18">
        <f>INDEX(HaverPull!$A:$XZ,MATCH(Calculations!EV$9,HaverPull!$B:$B,0),MATCH(Calculations!$B18,HaverPull!$A$1:$AZ$1,0))</f>
        <v>36.200000000000003</v>
      </c>
      <c r="EW18">
        <f>INDEX(HaverPull!$A:$XZ,MATCH(Calculations!EW$9,HaverPull!$B:$B,0),MATCH(Calculations!$B18,HaverPull!$A$1:$AZ$1,0))</f>
        <v>34.5</v>
      </c>
      <c r="EX18">
        <f>INDEX(HaverPull!$A:$XZ,MATCH(Calculations!EX$9,HaverPull!$B:$B,0),MATCH(Calculations!$B18,HaverPull!$A$1:$AZ$1,0))</f>
        <v>29.3</v>
      </c>
      <c r="EY18">
        <f>INDEX(HaverPull!$A:$XZ,MATCH(Calculations!EY$9,HaverPull!$B:$B,0),MATCH(Calculations!$B18,HaverPull!$A$1:$AZ$1,0))</f>
        <v>35.200000000000003</v>
      </c>
      <c r="EZ18">
        <f>INDEX(HaverPull!$A:$XZ,MATCH(Calculations!EZ$9,HaverPull!$B:$B,0),MATCH(Calculations!$B18,HaverPull!$A$1:$AZ$1,0))</f>
        <v>36.700000000000003</v>
      </c>
      <c r="FA18">
        <f>INDEX(HaverPull!$A:$XZ,MATCH(Calculations!FA$9,HaverPull!$B:$B,0),MATCH(Calculations!$B18,HaverPull!$A$1:$AZ$1,0))</f>
        <v>20.6</v>
      </c>
      <c r="FB18">
        <f>INDEX(HaverPull!$A:$XZ,MATCH(Calculations!FB$9,HaverPull!$B:$B,0),MATCH(Calculations!$B18,HaverPull!$A$1:$AZ$1,0))</f>
        <v>34.299999999999997</v>
      </c>
      <c r="FC18">
        <f>INDEX(HaverPull!$A:$XZ,MATCH(Calculations!FC$9,HaverPull!$B:$B,0),MATCH(Calculations!$B18,HaverPull!$A$1:$AZ$1,0))</f>
        <v>21.6</v>
      </c>
      <c r="FD18">
        <f>INDEX(HaverPull!$A:$XZ,MATCH(Calculations!FD$9,HaverPull!$B:$B,0),MATCH(Calculations!$B18,HaverPull!$A$1:$AZ$1,0))</f>
        <v>35.6</v>
      </c>
      <c r="FE18">
        <f>INDEX(HaverPull!$A:$XZ,MATCH(Calculations!FE$9,HaverPull!$B:$B,0),MATCH(Calculations!$B18,HaverPull!$A$1:$AZ$1,0))</f>
        <v>57.5</v>
      </c>
      <c r="FF18">
        <f>INDEX(HaverPull!$A:$XZ,MATCH(Calculations!FF$9,HaverPull!$B:$B,0),MATCH(Calculations!$B18,HaverPull!$A$1:$AZ$1,0))</f>
        <v>75.099999999999994</v>
      </c>
      <c r="FG18">
        <f>INDEX(HaverPull!$A:$XZ,MATCH(Calculations!FG$9,HaverPull!$B:$B,0),MATCH(Calculations!$B18,HaverPull!$A$1:$AZ$1,0))</f>
        <v>72.099999999999994</v>
      </c>
      <c r="FH18">
        <f>INDEX(HaverPull!$A:$XZ,MATCH(Calculations!FH$9,HaverPull!$B:$B,0),MATCH(Calculations!$B18,HaverPull!$A$1:$AZ$1,0))</f>
        <v>70.2</v>
      </c>
      <c r="FI18">
        <f>INDEX(HaverPull!$A:$XZ,MATCH(Calculations!FI$9,HaverPull!$B:$B,0),MATCH(Calculations!$B18,HaverPull!$A$1:$AZ$1,0))</f>
        <v>85.7</v>
      </c>
      <c r="FJ18">
        <f>INDEX(HaverPull!$A:$XZ,MATCH(Calculations!FJ$9,HaverPull!$B:$B,0),MATCH(Calculations!$B18,HaverPull!$A$1:$AZ$1,0))</f>
        <v>89.1</v>
      </c>
      <c r="FK18">
        <f>INDEX(HaverPull!$A:$XZ,MATCH(Calculations!FK$9,HaverPull!$B:$B,0),MATCH(Calculations!$B18,HaverPull!$A$1:$AZ$1,0))</f>
        <v>90</v>
      </c>
      <c r="FL18">
        <f>INDEX(HaverPull!$A:$XZ,MATCH(Calculations!FL$9,HaverPull!$B:$B,0),MATCH(Calculations!$B18,HaverPull!$A$1:$AZ$1,0))</f>
        <v>79.2</v>
      </c>
      <c r="FM18">
        <f>INDEX(HaverPull!$A:$XZ,MATCH(Calculations!FM$9,HaverPull!$B:$B,0),MATCH(Calculations!$B18,HaverPull!$A$1:$AZ$1,0))</f>
        <v>68.5</v>
      </c>
      <c r="FN18">
        <f>INDEX(HaverPull!$A:$XZ,MATCH(Calculations!FN$9,HaverPull!$B:$B,0),MATCH(Calculations!$B18,HaverPull!$A$1:$AZ$1,0))</f>
        <v>64</v>
      </c>
      <c r="FO18">
        <f>INDEX(HaverPull!$A:$XZ,MATCH(Calculations!FO$9,HaverPull!$B:$B,0),MATCH(Calculations!$B18,HaverPull!$A$1:$AZ$1,0))</f>
        <v>99.6</v>
      </c>
      <c r="FP18">
        <f>INDEX(HaverPull!$A:$XZ,MATCH(Calculations!FP$9,HaverPull!$B:$B,0),MATCH(Calculations!$B18,HaverPull!$A$1:$AZ$1,0))</f>
        <v>90.3</v>
      </c>
      <c r="FQ18">
        <f>INDEX(HaverPull!$A:$XZ,MATCH(Calculations!FQ$9,HaverPull!$B:$B,0),MATCH(Calculations!$B18,HaverPull!$A$1:$AZ$1,0))</f>
        <v>85</v>
      </c>
      <c r="FR18">
        <f>INDEX(HaverPull!$A:$XZ,MATCH(Calculations!FR$9,HaverPull!$B:$B,0),MATCH(Calculations!$B18,HaverPull!$A$1:$AZ$1,0))</f>
        <v>78.8</v>
      </c>
      <c r="FS18">
        <f>INDEX(HaverPull!$A:$XZ,MATCH(Calculations!FS$9,HaverPull!$B:$B,0),MATCH(Calculations!$B18,HaverPull!$A$1:$AZ$1,0))</f>
        <v>67.599999999999994</v>
      </c>
      <c r="FT18">
        <f>INDEX(HaverPull!$A:$XZ,MATCH(Calculations!FT$9,HaverPull!$B:$B,0),MATCH(Calculations!$B18,HaverPull!$A$1:$AZ$1,0))</f>
        <v>76.3</v>
      </c>
      <c r="FU18">
        <f>INDEX(HaverPull!$A:$XZ,MATCH(Calculations!FU$9,HaverPull!$B:$B,0),MATCH(Calculations!$B18,HaverPull!$A$1:$AZ$1,0))</f>
        <v>84.3</v>
      </c>
      <c r="FV18">
        <f>INDEX(HaverPull!$A:$XZ,MATCH(Calculations!FV$9,HaverPull!$B:$B,0),MATCH(Calculations!$B18,HaverPull!$A$1:$AZ$1,0))</f>
        <v>90.4</v>
      </c>
      <c r="FW18">
        <f>INDEX(HaverPull!$A:$XZ,MATCH(Calculations!FW$9,HaverPull!$B:$B,0),MATCH(Calculations!$B18,HaverPull!$A$1:$AZ$1,0))</f>
        <v>101.8</v>
      </c>
      <c r="FX18">
        <f>INDEX(HaverPull!$A:$XZ,MATCH(Calculations!FX$9,HaverPull!$B:$B,0),MATCH(Calculations!$B18,HaverPull!$A$1:$AZ$1,0))</f>
        <v>101.9</v>
      </c>
      <c r="FY18">
        <f>INDEX(HaverPull!$A:$XZ,MATCH(Calculations!FY$9,HaverPull!$B:$B,0),MATCH(Calculations!$B18,HaverPull!$A$1:$AZ$1,0))</f>
        <v>92.6</v>
      </c>
      <c r="FZ18">
        <f>INDEX(HaverPull!$A:$XZ,MATCH(Calculations!FZ$9,HaverPull!$B:$B,0),MATCH(Calculations!$B18,HaverPull!$A$1:$AZ$1,0))</f>
        <v>91.4</v>
      </c>
      <c r="GA18">
        <f>INDEX(HaverPull!$A:$XZ,MATCH(Calculations!GA$9,HaverPull!$B:$B,0),MATCH(Calculations!$B18,HaverPull!$A$1:$AZ$1,0))</f>
        <v>86.4</v>
      </c>
      <c r="GB18">
        <f>INDEX(HaverPull!$A:$XZ,MATCH(Calculations!GB$9,HaverPull!$B:$B,0),MATCH(Calculations!$B18,HaverPull!$A$1:$AZ$1,0))</f>
        <v>91.5</v>
      </c>
      <c r="GC18">
        <f>INDEX(HaverPull!$A:$XZ,MATCH(Calculations!GC$9,HaverPull!$B:$B,0),MATCH(Calculations!$B18,HaverPull!$A$1:$AZ$1,0))</f>
        <v>94.2</v>
      </c>
      <c r="GD18" s="79">
        <f>INDEX(HaverPull!$A:$XZ,MATCH(Calculations!GD$9,HaverPull!$B:$B,0),MATCH(Calculations!$B18,HaverPull!$A$1:$AZ$1,0))</f>
        <v>169.8</v>
      </c>
      <c r="GE18">
        <f>INDEX(HaverPull!$A:$XZ,MATCH(Calculations!GE$9,HaverPull!$B:$B,0),MATCH(Calculations!$B18,HaverPull!$A$1:$AZ$1,0))</f>
        <v>101</v>
      </c>
      <c r="GF18">
        <f>INDEX(HaverPull!$A:$XZ,MATCH(Calculations!GF$9,HaverPull!$B:$B,0),MATCH(Calculations!$B18,HaverPull!$A$1:$AZ$1,0))</f>
        <v>101</v>
      </c>
      <c r="GG18">
        <f>INDEX(HaverPull!$A:$XZ,MATCH(Calculations!GG$9,HaverPull!$B:$B,0),MATCH(Calculations!$B18,HaverPull!$A$1:$AZ$1,0))</f>
        <v>90.8</v>
      </c>
      <c r="GH18" s="71">
        <f>INDEX(HaverPull!$A:$XZ,MATCH(Calculations!GH$9,HaverPull!$B:$B,0),MATCH(Calculations!$B18,HaverPull!$A$1:$AZ$1,0))</f>
        <v>73.099999999999994</v>
      </c>
      <c r="GI18">
        <f>INDEX(HaverPull!$A:$XZ,MATCH(Calculations!GI$9,HaverPull!$B:$B,0),MATCH(Calculations!$B18,HaverPull!$A$1:$AZ$1,0))</f>
        <v>92.4</v>
      </c>
      <c r="GJ18">
        <f>INDEX(HaverPull!$A:$XZ,MATCH(Calculations!GJ$9,HaverPull!$B:$B,0),MATCH(Calculations!$B18,HaverPull!$A$1:$AZ$1,0))</f>
        <v>88.6</v>
      </c>
      <c r="GK18">
        <f>INDEX(HaverPull!$A:$XZ,MATCH(Calculations!GK$9,HaverPull!$B:$B,0),MATCH(Calculations!$B18,HaverPull!$A$1:$AZ$1,0))</f>
        <v>76.5</v>
      </c>
      <c r="GL18" s="15">
        <f>INDEX(HaverPull!$A:$XZ,MATCH(Calculations!GL$9,HaverPull!$B:$B,0),MATCH(Calculations!$B18,HaverPull!$A$1:$AZ$1,0))</f>
        <v>76.5</v>
      </c>
      <c r="GM18">
        <f>INDEX(HaverPull!$A:$XZ,MATCH(Calculations!GM$9,HaverPull!$B:$B,0),MATCH(Calculations!$B18,HaverPull!$A$1:$AZ$1,0))</f>
        <v>89.8</v>
      </c>
      <c r="GN18">
        <f>INDEX(HaverPull!$A:$XZ,MATCH(Calculations!GN$9,HaverPull!$B:$B,0),MATCH(Calculations!$B18,HaverPull!$A$1:$AZ$1,0))</f>
        <v>0</v>
      </c>
      <c r="GO18" s="87">
        <f>INDEX(HaverPull!$A:$XZ,MATCH(Calculations!GO$9,HaverPull!$B:$B,0),MATCH(Calculations!$B18,HaverPull!$A$1:$AZ$1,0))</f>
        <v>0</v>
      </c>
      <c r="GP18" s="6">
        <f>INDEX(HaverPull!$A:$XZ,MATCH(HaverPull!B$202,HaverPull!$B:$B,0),MATCH(Calculations!$B18,HaverPull!$A$1:$AZ$1,0))</f>
        <v>0</v>
      </c>
      <c r="GQ18" t="e">
        <f>INDEX(HaverPull!$A:$XZ,MATCH(Calculations!GQ$9,HaverPull!$B:$B,0),MATCH(Calculations!$B18,HaverPull!$A$1:$AZ$1,0))</f>
        <v>#N/A</v>
      </c>
      <c r="GR18" t="e">
        <f>INDEX(HaverPull!$A:$XZ,MATCH(Calculations!GR$9,HaverPull!$B:$B,0),MATCH(Calculations!$B18,HaverPull!$A$1:$AZ$1,0))</f>
        <v>#N/A</v>
      </c>
      <c r="GS18" t="e">
        <f>INDEX(HaverPull!$A:$XZ,MATCH(Calculations!GS$9,HaverPull!$B:$B,0),MATCH(Calculations!$B18,HaverPull!$A$1:$AZ$1,0))</f>
        <v>#N/A</v>
      </c>
      <c r="GT18" t="e">
        <f>INDEX(HaverPull!$A:$XZ,MATCH(Calculations!GT$9,HaverPull!$B:$B,0),MATCH(Calculations!$B18,HaverPull!$A$1:$AZ$1,0))</f>
        <v>#N/A</v>
      </c>
      <c r="GU18" t="e">
        <f>INDEX(HaverPull!$A:$XZ,MATCH(Calculations!GU$9,HaverPull!$B:$B,0),MATCH(Calculations!$B18,HaverPull!$A$1:$AZ$1,0))</f>
        <v>#N/A</v>
      </c>
      <c r="GV18" t="e">
        <f>INDEX(HaverPull!$A:$XZ,MATCH(Calculations!GV$9,HaverPull!$B:$B,0),MATCH(Calculations!$B18,HaverPull!$A$1:$AZ$1,0))</f>
        <v>#N/A</v>
      </c>
    </row>
    <row r="19" spans="1:204" x14ac:dyDescent="0.25">
      <c r="A19" s="7" t="s">
        <v>84</v>
      </c>
      <c r="B19" t="s">
        <v>8</v>
      </c>
      <c r="C19">
        <f>INDEX(HaverPull!$A:$XZ,MATCH(Calculations!C$9,HaverPull!$B:$B,0),MATCH(Calculations!$B19,HaverPull!$A$1:$AZ$1,0))</f>
        <v>4936.6000000000004</v>
      </c>
      <c r="D19">
        <f>INDEX(HaverPull!$A:$XZ,MATCH(Calculations!D$9,HaverPull!$B:$B,0),MATCH(Calculations!$B19,HaverPull!$A$1:$AZ$1,0))</f>
        <v>4943.6000000000004</v>
      </c>
      <c r="E19">
        <f>INDEX(HaverPull!$A:$XZ,MATCH(Calculations!E$9,HaverPull!$B:$B,0),MATCH(Calculations!$B19,HaverPull!$A$1:$AZ$1,0))</f>
        <v>4989.2</v>
      </c>
      <c r="F19">
        <f>INDEX(HaverPull!$A:$XZ,MATCH(Calculations!F$9,HaverPull!$B:$B,0),MATCH(Calculations!$B19,HaverPull!$A$1:$AZ$1,0))</f>
        <v>4935.7</v>
      </c>
      <c r="G19">
        <f>INDEX(HaverPull!$A:$XZ,MATCH(Calculations!G$9,HaverPull!$B:$B,0),MATCH(Calculations!$B19,HaverPull!$A$1:$AZ$1,0))</f>
        <v>5069.7</v>
      </c>
      <c r="H19">
        <f>INDEX(HaverPull!$A:$XZ,MATCH(Calculations!H$9,HaverPull!$B:$B,0),MATCH(Calculations!$B19,HaverPull!$A$1:$AZ$1,0))</f>
        <v>5097.2</v>
      </c>
      <c r="I19">
        <f>INDEX(HaverPull!$A:$XZ,MATCH(Calculations!I$9,HaverPull!$B:$B,0),MATCH(Calculations!$B19,HaverPull!$A$1:$AZ$1,0))</f>
        <v>5139.1000000000004</v>
      </c>
      <c r="J19">
        <f>INDEX(HaverPull!$A:$XZ,MATCH(Calculations!J$9,HaverPull!$B:$B,0),MATCH(Calculations!$B19,HaverPull!$A$1:$AZ$1,0))</f>
        <v>5151.2</v>
      </c>
      <c r="K19">
        <f>INDEX(HaverPull!$A:$XZ,MATCH(Calculations!K$9,HaverPull!$B:$B,0),MATCH(Calculations!$B19,HaverPull!$A$1:$AZ$1,0))</f>
        <v>5246</v>
      </c>
      <c r="L19">
        <f>INDEX(HaverPull!$A:$XZ,MATCH(Calculations!L$9,HaverPull!$B:$B,0),MATCH(Calculations!$B19,HaverPull!$A$1:$AZ$1,0))</f>
        <v>5365</v>
      </c>
      <c r="M19">
        <f>INDEX(HaverPull!$A:$XZ,MATCH(Calculations!M$9,HaverPull!$B:$B,0),MATCH(Calculations!$B19,HaverPull!$A$1:$AZ$1,0))</f>
        <v>5415.7</v>
      </c>
      <c r="N19">
        <f>INDEX(HaverPull!$A:$XZ,MATCH(Calculations!N$9,HaverPull!$B:$B,0),MATCH(Calculations!$B19,HaverPull!$A$1:$AZ$1,0))</f>
        <v>5506.4</v>
      </c>
      <c r="O19">
        <f>INDEX(HaverPull!$A:$XZ,MATCH(Calculations!O$9,HaverPull!$B:$B,0),MATCH(Calculations!$B19,HaverPull!$A$1:$AZ$1,0))</f>
        <v>5642.7</v>
      </c>
      <c r="P19">
        <f>INDEX(HaverPull!$A:$XZ,MATCH(Calculations!P$9,HaverPull!$B:$B,0),MATCH(Calculations!$B19,HaverPull!$A$1:$AZ$1,0))</f>
        <v>5704.1</v>
      </c>
      <c r="Q19">
        <f>INDEX(HaverPull!$A:$XZ,MATCH(Calculations!Q$9,HaverPull!$B:$B,0),MATCH(Calculations!$B19,HaverPull!$A$1:$AZ$1,0))</f>
        <v>5674.1</v>
      </c>
      <c r="R19">
        <f>INDEX(HaverPull!$A:$XZ,MATCH(Calculations!R$9,HaverPull!$B:$B,0),MATCH(Calculations!$B19,HaverPull!$A$1:$AZ$1,0))</f>
        <v>5728</v>
      </c>
      <c r="S19">
        <f>INDEX(HaverPull!$A:$XZ,MATCH(Calculations!S$9,HaverPull!$B:$B,0),MATCH(Calculations!$B19,HaverPull!$A$1:$AZ$1,0))</f>
        <v>5678.7</v>
      </c>
      <c r="T19">
        <f>INDEX(HaverPull!$A:$XZ,MATCH(Calculations!T$9,HaverPull!$B:$B,0),MATCH(Calculations!$B19,HaverPull!$A$1:$AZ$1,0))</f>
        <v>5692.2</v>
      </c>
      <c r="U19">
        <f>INDEX(HaverPull!$A:$XZ,MATCH(Calculations!U$9,HaverPull!$B:$B,0),MATCH(Calculations!$B19,HaverPull!$A$1:$AZ$1,0))</f>
        <v>5638.4</v>
      </c>
      <c r="V19">
        <f>INDEX(HaverPull!$A:$XZ,MATCH(Calculations!V$9,HaverPull!$B:$B,0),MATCH(Calculations!$B19,HaverPull!$A$1:$AZ$1,0))</f>
        <v>5616.5</v>
      </c>
      <c r="W19">
        <f>INDEX(HaverPull!$A:$XZ,MATCH(Calculations!W$9,HaverPull!$B:$B,0),MATCH(Calculations!$B19,HaverPull!$A$1:$AZ$1,0))</f>
        <v>5548.2</v>
      </c>
      <c r="X19">
        <f>INDEX(HaverPull!$A:$XZ,MATCH(Calculations!X$9,HaverPull!$B:$B,0),MATCH(Calculations!$B19,HaverPull!$A$1:$AZ$1,0))</f>
        <v>5587.8</v>
      </c>
      <c r="Y19">
        <f>INDEX(HaverPull!$A:$XZ,MATCH(Calculations!Y$9,HaverPull!$B:$B,0),MATCH(Calculations!$B19,HaverPull!$A$1:$AZ$1,0))</f>
        <v>5683.4</v>
      </c>
      <c r="Z19">
        <f>INDEX(HaverPull!$A:$XZ,MATCH(Calculations!Z$9,HaverPull!$B:$B,0),MATCH(Calculations!$B19,HaverPull!$A$1:$AZ$1,0))</f>
        <v>5760</v>
      </c>
      <c r="AA19">
        <f>INDEX(HaverPull!$A:$XZ,MATCH(Calculations!AA$9,HaverPull!$B:$B,0),MATCH(Calculations!$B19,HaverPull!$A$1:$AZ$1,0))</f>
        <v>5889.5</v>
      </c>
      <c r="AB19">
        <f>INDEX(HaverPull!$A:$XZ,MATCH(Calculations!AB$9,HaverPull!$B:$B,0),MATCH(Calculations!$B19,HaverPull!$A$1:$AZ$1,0))</f>
        <v>5932.7</v>
      </c>
      <c r="AC19">
        <f>INDEX(HaverPull!$A:$XZ,MATCH(Calculations!AC$9,HaverPull!$B:$B,0),MATCH(Calculations!$B19,HaverPull!$A$1:$AZ$1,0))</f>
        <v>5965.3</v>
      </c>
      <c r="AD19">
        <f>INDEX(HaverPull!$A:$XZ,MATCH(Calculations!AD$9,HaverPull!$B:$B,0),MATCH(Calculations!$B19,HaverPull!$A$1:$AZ$1,0))</f>
        <v>6008.5</v>
      </c>
      <c r="AE19">
        <f>INDEX(HaverPull!$A:$XZ,MATCH(Calculations!AE$9,HaverPull!$B:$B,0),MATCH(Calculations!$B19,HaverPull!$A$1:$AZ$1,0))</f>
        <v>6079.5</v>
      </c>
      <c r="AF19">
        <f>INDEX(HaverPull!$A:$XZ,MATCH(Calculations!AF$9,HaverPull!$B:$B,0),MATCH(Calculations!$B19,HaverPull!$A$1:$AZ$1,0))</f>
        <v>6197.7</v>
      </c>
      <c r="AG19">
        <f>INDEX(HaverPull!$A:$XZ,MATCH(Calculations!AG$9,HaverPull!$B:$B,0),MATCH(Calculations!$B19,HaverPull!$A$1:$AZ$1,0))</f>
        <v>6309.5</v>
      </c>
      <c r="AH19">
        <f>INDEX(HaverPull!$A:$XZ,MATCH(Calculations!AH$9,HaverPull!$B:$B,0),MATCH(Calculations!$B19,HaverPull!$A$1:$AZ$1,0))</f>
        <v>6309.7</v>
      </c>
      <c r="AI19">
        <f>INDEX(HaverPull!$A:$XZ,MATCH(Calculations!AI$9,HaverPull!$B:$B,0),MATCH(Calculations!$B19,HaverPull!$A$1:$AZ$1,0))</f>
        <v>6329.8</v>
      </c>
      <c r="AJ19">
        <f>INDEX(HaverPull!$A:$XZ,MATCH(Calculations!AJ$9,HaverPull!$B:$B,0),MATCH(Calculations!$B19,HaverPull!$A$1:$AZ$1,0))</f>
        <v>6574.4</v>
      </c>
      <c r="AK19">
        <f>INDEX(HaverPull!$A:$XZ,MATCH(Calculations!AK$9,HaverPull!$B:$B,0),MATCH(Calculations!$B19,HaverPull!$A$1:$AZ$1,0))</f>
        <v>6640.5</v>
      </c>
      <c r="AL19">
        <f>INDEX(HaverPull!$A:$XZ,MATCH(Calculations!AL$9,HaverPull!$B:$B,0),MATCH(Calculations!$B19,HaverPull!$A$1:$AZ$1,0))</f>
        <v>6729.8</v>
      </c>
      <c r="AM19">
        <f>INDEX(HaverPull!$A:$XZ,MATCH(Calculations!AM$9,HaverPull!$B:$B,0),MATCH(Calculations!$B19,HaverPull!$A$1:$AZ$1,0))</f>
        <v>6741.9</v>
      </c>
      <c r="AN19">
        <f>INDEX(HaverPull!$A:$XZ,MATCH(Calculations!AN$9,HaverPull!$B:$B,0),MATCH(Calculations!$B19,HaverPull!$A$1:$AZ$1,0))</f>
        <v>6749.1</v>
      </c>
      <c r="AO19">
        <f>INDEX(HaverPull!$A:$XZ,MATCH(Calculations!AO$9,HaverPull!$B:$B,0),MATCH(Calculations!$B19,HaverPull!$A$1:$AZ$1,0))</f>
        <v>6799.2</v>
      </c>
      <c r="AP19">
        <f>INDEX(HaverPull!$A:$XZ,MATCH(Calculations!AP$9,HaverPull!$B:$B,0),MATCH(Calculations!$B19,HaverPull!$A$1:$AZ$1,0))</f>
        <v>6816.2</v>
      </c>
      <c r="AQ19">
        <f>INDEX(HaverPull!$A:$XZ,MATCH(Calculations!AQ$9,HaverPull!$B:$B,0),MATCH(Calculations!$B19,HaverPull!$A$1:$AZ$1,0))</f>
        <v>6837.6</v>
      </c>
      <c r="AR19">
        <f>INDEX(HaverPull!$A:$XZ,MATCH(Calculations!AR$9,HaverPull!$B:$B,0),MATCH(Calculations!$B19,HaverPull!$A$1:$AZ$1,0))</f>
        <v>6696.8</v>
      </c>
      <c r="AS19">
        <f>INDEX(HaverPull!$A:$XZ,MATCH(Calculations!AS$9,HaverPull!$B:$B,0),MATCH(Calculations!$B19,HaverPull!$A$1:$AZ$1,0))</f>
        <v>6688.8</v>
      </c>
      <c r="AT19">
        <f>INDEX(HaverPull!$A:$XZ,MATCH(Calculations!AT$9,HaverPull!$B:$B,0),MATCH(Calculations!$B19,HaverPull!$A$1:$AZ$1,0))</f>
        <v>6813.5</v>
      </c>
      <c r="AU19">
        <f>INDEX(HaverPull!$A:$XZ,MATCH(Calculations!AU$9,HaverPull!$B:$B,0),MATCH(Calculations!$B19,HaverPull!$A$1:$AZ$1,0))</f>
        <v>6947</v>
      </c>
      <c r="AV19">
        <f>INDEX(HaverPull!$A:$XZ,MATCH(Calculations!AV$9,HaverPull!$B:$B,0),MATCH(Calculations!$B19,HaverPull!$A$1:$AZ$1,0))</f>
        <v>6895.6</v>
      </c>
      <c r="AW19">
        <f>INDEX(HaverPull!$A:$XZ,MATCH(Calculations!AW$9,HaverPull!$B:$B,0),MATCH(Calculations!$B19,HaverPull!$A$1:$AZ$1,0))</f>
        <v>6978.1</v>
      </c>
      <c r="AX19">
        <f>INDEX(HaverPull!$A:$XZ,MATCH(Calculations!AX$9,HaverPull!$B:$B,0),MATCH(Calculations!$B19,HaverPull!$A$1:$AZ$1,0))</f>
        <v>6902.1</v>
      </c>
      <c r="AY19">
        <f>INDEX(HaverPull!$A:$XZ,MATCH(Calculations!AY$9,HaverPull!$B:$B,0),MATCH(Calculations!$B19,HaverPull!$A$1:$AZ$1,0))</f>
        <v>6794.9</v>
      </c>
      <c r="AZ19">
        <f>INDEX(HaverPull!$A:$XZ,MATCH(Calculations!AZ$9,HaverPull!$B:$B,0),MATCH(Calculations!$B19,HaverPull!$A$1:$AZ$1,0))</f>
        <v>6825.9</v>
      </c>
      <c r="BA19">
        <f>INDEX(HaverPull!$A:$XZ,MATCH(Calculations!BA$9,HaverPull!$B:$B,0),MATCH(Calculations!$B19,HaverPull!$A$1:$AZ$1,0))</f>
        <v>6799.8</v>
      </c>
      <c r="BB19">
        <f>INDEX(HaverPull!$A:$XZ,MATCH(Calculations!BB$9,HaverPull!$B:$B,0),MATCH(Calculations!$B19,HaverPull!$A$1:$AZ$1,0))</f>
        <v>6802.5</v>
      </c>
      <c r="BC19">
        <f>INDEX(HaverPull!$A:$XZ,MATCH(Calculations!BC$9,HaverPull!$B:$B,0),MATCH(Calculations!$B19,HaverPull!$A$1:$AZ$1,0))</f>
        <v>6892.1</v>
      </c>
      <c r="BD19">
        <f>INDEX(HaverPull!$A:$XZ,MATCH(Calculations!BD$9,HaverPull!$B:$B,0),MATCH(Calculations!$B19,HaverPull!$A$1:$AZ$1,0))</f>
        <v>7049</v>
      </c>
      <c r="BE19">
        <f>INDEX(HaverPull!$A:$XZ,MATCH(Calculations!BE$9,HaverPull!$B:$B,0),MATCH(Calculations!$B19,HaverPull!$A$1:$AZ$1,0))</f>
        <v>7189.9</v>
      </c>
      <c r="BF19">
        <f>INDEX(HaverPull!$A:$XZ,MATCH(Calculations!BF$9,HaverPull!$B:$B,0),MATCH(Calculations!$B19,HaverPull!$A$1:$AZ$1,0))</f>
        <v>7339.9</v>
      </c>
      <c r="BG19">
        <f>INDEX(HaverPull!$A:$XZ,MATCH(Calculations!BG$9,HaverPull!$B:$B,0),MATCH(Calculations!$B19,HaverPull!$A$1:$AZ$1,0))</f>
        <v>7483.4</v>
      </c>
      <c r="BH19">
        <f>INDEX(HaverPull!$A:$XZ,MATCH(Calculations!BH$9,HaverPull!$B:$B,0),MATCH(Calculations!$B19,HaverPull!$A$1:$AZ$1,0))</f>
        <v>7612.7</v>
      </c>
      <c r="BI19">
        <f>INDEX(HaverPull!$A:$XZ,MATCH(Calculations!BI$9,HaverPull!$B:$B,0),MATCH(Calculations!$B19,HaverPull!$A$1:$AZ$1,0))</f>
        <v>7686.1</v>
      </c>
      <c r="BJ19">
        <f>INDEX(HaverPull!$A:$XZ,MATCH(Calculations!BJ$9,HaverPull!$B:$B,0),MATCH(Calculations!$B19,HaverPull!$A$1:$AZ$1,0))</f>
        <v>7749.2</v>
      </c>
      <c r="BK19">
        <f>INDEX(HaverPull!$A:$XZ,MATCH(Calculations!BK$9,HaverPull!$B:$B,0),MATCH(Calculations!$B19,HaverPull!$A$1:$AZ$1,0))</f>
        <v>7824.2</v>
      </c>
      <c r="BL19">
        <f>INDEX(HaverPull!$A:$XZ,MATCH(Calculations!BL$9,HaverPull!$B:$B,0),MATCH(Calculations!$B19,HaverPull!$A$1:$AZ$1,0))</f>
        <v>7893.1</v>
      </c>
      <c r="BM19">
        <f>INDEX(HaverPull!$A:$XZ,MATCH(Calculations!BM$9,HaverPull!$B:$B,0),MATCH(Calculations!$B19,HaverPull!$A$1:$AZ$1,0))</f>
        <v>8013.7</v>
      </c>
      <c r="BN19">
        <f>INDEX(HaverPull!$A:$XZ,MATCH(Calculations!BN$9,HaverPull!$B:$B,0),MATCH(Calculations!$B19,HaverPull!$A$1:$AZ$1,0))</f>
        <v>8073.2</v>
      </c>
      <c r="BO19">
        <f>INDEX(HaverPull!$A:$XZ,MATCH(Calculations!BO$9,HaverPull!$B:$B,0),MATCH(Calculations!$B19,HaverPull!$A$1:$AZ$1,0))</f>
        <v>8148.6</v>
      </c>
      <c r="BP19">
        <f>INDEX(HaverPull!$A:$XZ,MATCH(Calculations!BP$9,HaverPull!$B:$B,0),MATCH(Calculations!$B19,HaverPull!$A$1:$AZ$1,0))</f>
        <v>8185.3</v>
      </c>
      <c r="BQ19">
        <f>INDEX(HaverPull!$A:$XZ,MATCH(Calculations!BQ$9,HaverPull!$B:$B,0),MATCH(Calculations!$B19,HaverPull!$A$1:$AZ$1,0))</f>
        <v>8263.6</v>
      </c>
      <c r="BR19">
        <f>INDEX(HaverPull!$A:$XZ,MATCH(Calculations!BR$9,HaverPull!$B:$B,0),MATCH(Calculations!$B19,HaverPull!$A$1:$AZ$1,0))</f>
        <v>8308</v>
      </c>
      <c r="BS19">
        <f>INDEX(HaverPull!$A:$XZ,MATCH(Calculations!BS$9,HaverPull!$B:$B,0),MATCH(Calculations!$B19,HaverPull!$A$1:$AZ$1,0))</f>
        <v>8369.9</v>
      </c>
      <c r="BT19">
        <f>INDEX(HaverPull!$A:$XZ,MATCH(Calculations!BT$9,HaverPull!$B:$B,0),MATCH(Calculations!$B19,HaverPull!$A$1:$AZ$1,0))</f>
        <v>8460.2000000000007</v>
      </c>
      <c r="BU19">
        <f>INDEX(HaverPull!$A:$XZ,MATCH(Calculations!BU$9,HaverPull!$B:$B,0),MATCH(Calculations!$B19,HaverPull!$A$1:$AZ$1,0))</f>
        <v>8533.6</v>
      </c>
      <c r="BV19">
        <f>INDEX(HaverPull!$A:$XZ,MATCH(Calculations!BV$9,HaverPull!$B:$B,0),MATCH(Calculations!$B19,HaverPull!$A$1:$AZ$1,0))</f>
        <v>8680.2000000000007</v>
      </c>
      <c r="BW19">
        <f>INDEX(HaverPull!$A:$XZ,MATCH(Calculations!BW$9,HaverPull!$B:$B,0),MATCH(Calculations!$B19,HaverPull!$A$1:$AZ$1,0))</f>
        <v>8725</v>
      </c>
      <c r="BX19">
        <f>INDEX(HaverPull!$A:$XZ,MATCH(Calculations!BX$9,HaverPull!$B:$B,0),MATCH(Calculations!$B19,HaverPull!$A$1:$AZ$1,0))</f>
        <v>8839.6</v>
      </c>
      <c r="BY19">
        <f>INDEX(HaverPull!$A:$XZ,MATCH(Calculations!BY$9,HaverPull!$B:$B,0),MATCH(Calculations!$B19,HaverPull!$A$1:$AZ$1,0))</f>
        <v>8891.4</v>
      </c>
      <c r="BZ19">
        <f>INDEX(HaverPull!$A:$XZ,MATCH(Calculations!BZ$9,HaverPull!$B:$B,0),MATCH(Calculations!$B19,HaverPull!$A$1:$AZ$1,0))</f>
        <v>9009.9</v>
      </c>
      <c r="CA19">
        <f>INDEX(HaverPull!$A:$XZ,MATCH(Calculations!CA$9,HaverPull!$B:$B,0),MATCH(Calculations!$B19,HaverPull!$A$1:$AZ$1,0))</f>
        <v>9101.5</v>
      </c>
      <c r="CB19">
        <f>INDEX(HaverPull!$A:$XZ,MATCH(Calculations!CB$9,HaverPull!$B:$B,0),MATCH(Calculations!$B19,HaverPull!$A$1:$AZ$1,0))</f>
        <v>9171</v>
      </c>
      <c r="CC19">
        <f>INDEX(HaverPull!$A:$XZ,MATCH(Calculations!CC$9,HaverPull!$B:$B,0),MATCH(Calculations!$B19,HaverPull!$A$1:$AZ$1,0))</f>
        <v>9238.9</v>
      </c>
      <c r="CD19">
        <f>INDEX(HaverPull!$A:$XZ,MATCH(Calculations!CD$9,HaverPull!$B:$B,0),MATCH(Calculations!$B19,HaverPull!$A$1:$AZ$1,0))</f>
        <v>9257.1</v>
      </c>
      <c r="CE19">
        <f>INDEX(HaverPull!$A:$XZ,MATCH(Calculations!CE$9,HaverPull!$B:$B,0),MATCH(Calculations!$B19,HaverPull!$A$1:$AZ$1,0))</f>
        <v>9358.2999999999993</v>
      </c>
      <c r="CF19">
        <f>INDEX(HaverPull!$A:$XZ,MATCH(Calculations!CF$9,HaverPull!$B:$B,0),MATCH(Calculations!$B19,HaverPull!$A$1:$AZ$1,0))</f>
        <v>9392.2999999999993</v>
      </c>
      <c r="CG19">
        <f>INDEX(HaverPull!$A:$XZ,MATCH(Calculations!CG$9,HaverPull!$B:$B,0),MATCH(Calculations!$B19,HaverPull!$A$1:$AZ$1,0))</f>
        <v>9398.5</v>
      </c>
      <c r="CH19">
        <f>INDEX(HaverPull!$A:$XZ,MATCH(Calculations!CH$9,HaverPull!$B:$B,0),MATCH(Calculations!$B19,HaverPull!$A$1:$AZ$1,0))</f>
        <v>9312.9</v>
      </c>
      <c r="CI19">
        <f>INDEX(HaverPull!$A:$XZ,MATCH(Calculations!CI$9,HaverPull!$B:$B,0),MATCH(Calculations!$B19,HaverPull!$A$1:$AZ$1,0))</f>
        <v>9269.4</v>
      </c>
      <c r="CJ19">
        <f>INDEX(HaverPull!$A:$XZ,MATCH(Calculations!CJ$9,HaverPull!$B:$B,0),MATCH(Calculations!$B19,HaverPull!$A$1:$AZ$1,0))</f>
        <v>9341.6</v>
      </c>
      <c r="CK19">
        <f>INDEX(HaverPull!$A:$XZ,MATCH(Calculations!CK$9,HaverPull!$B:$B,0),MATCH(Calculations!$B19,HaverPull!$A$1:$AZ$1,0))</f>
        <v>9388.7999999999993</v>
      </c>
      <c r="CL19">
        <f>INDEX(HaverPull!$A:$XZ,MATCH(Calculations!CL$9,HaverPull!$B:$B,0),MATCH(Calculations!$B19,HaverPull!$A$1:$AZ$1,0))</f>
        <v>9421.6</v>
      </c>
      <c r="CM19">
        <f>INDEX(HaverPull!$A:$XZ,MATCH(Calculations!CM$9,HaverPull!$B:$B,0),MATCH(Calculations!$B19,HaverPull!$A$1:$AZ$1,0))</f>
        <v>9534.2999999999993</v>
      </c>
      <c r="CN19">
        <f>INDEX(HaverPull!$A:$XZ,MATCH(Calculations!CN$9,HaverPull!$B:$B,0),MATCH(Calculations!$B19,HaverPull!$A$1:$AZ$1,0))</f>
        <v>9637.7000000000007</v>
      </c>
      <c r="CO19">
        <f>INDEX(HaverPull!$A:$XZ,MATCH(Calculations!CO$9,HaverPull!$B:$B,0),MATCH(Calculations!$B19,HaverPull!$A$1:$AZ$1,0))</f>
        <v>9733</v>
      </c>
      <c r="CP19">
        <f>INDEX(HaverPull!$A:$XZ,MATCH(Calculations!CP$9,HaverPull!$B:$B,0),MATCH(Calculations!$B19,HaverPull!$A$1:$AZ$1,0))</f>
        <v>9834.5</v>
      </c>
      <c r="CQ19">
        <f>INDEX(HaverPull!$A:$XZ,MATCH(Calculations!CQ$9,HaverPull!$B:$B,0),MATCH(Calculations!$B19,HaverPull!$A$1:$AZ$1,0))</f>
        <v>9851</v>
      </c>
      <c r="CR19">
        <f>INDEX(HaverPull!$A:$XZ,MATCH(Calculations!CR$9,HaverPull!$B:$B,0),MATCH(Calculations!$B19,HaverPull!$A$1:$AZ$1,0))</f>
        <v>9908.2999999999993</v>
      </c>
      <c r="CS19">
        <f>INDEX(HaverPull!$A:$XZ,MATCH(Calculations!CS$9,HaverPull!$B:$B,0),MATCH(Calculations!$B19,HaverPull!$A$1:$AZ$1,0))</f>
        <v>9955.6</v>
      </c>
      <c r="CT19">
        <f>INDEX(HaverPull!$A:$XZ,MATCH(Calculations!CT$9,HaverPull!$B:$B,0),MATCH(Calculations!$B19,HaverPull!$A$1:$AZ$1,0))</f>
        <v>10091</v>
      </c>
      <c r="CU19">
        <f>INDEX(HaverPull!$A:$XZ,MATCH(Calculations!CU$9,HaverPull!$B:$B,0),MATCH(Calculations!$B19,HaverPull!$A$1:$AZ$1,0))</f>
        <v>10189</v>
      </c>
      <c r="CV19">
        <f>INDEX(HaverPull!$A:$XZ,MATCH(Calculations!CV$9,HaverPull!$B:$B,0),MATCH(Calculations!$B19,HaverPull!$A$1:$AZ$1,0))</f>
        <v>10327</v>
      </c>
      <c r="CW19">
        <f>INDEX(HaverPull!$A:$XZ,MATCH(Calculations!CW$9,HaverPull!$B:$B,0),MATCH(Calculations!$B19,HaverPull!$A$1:$AZ$1,0))</f>
        <v>10387.4</v>
      </c>
      <c r="CX19">
        <f>INDEX(HaverPull!$A:$XZ,MATCH(Calculations!CX$9,HaverPull!$B:$B,0),MATCH(Calculations!$B19,HaverPull!$A$1:$AZ$1,0))</f>
        <v>10506.4</v>
      </c>
      <c r="CY19">
        <f>INDEX(HaverPull!$A:$XZ,MATCH(Calculations!CY$9,HaverPull!$B:$B,0),MATCH(Calculations!$B19,HaverPull!$A$1:$AZ$1,0))</f>
        <v>10543.6</v>
      </c>
      <c r="CZ19">
        <f>INDEX(HaverPull!$A:$XZ,MATCH(Calculations!CZ$9,HaverPull!$B:$B,0),MATCH(Calculations!$B19,HaverPull!$A$1:$AZ$1,0))</f>
        <v>10575.1</v>
      </c>
      <c r="DA19">
        <f>INDEX(HaverPull!$A:$XZ,MATCH(Calculations!DA$9,HaverPull!$B:$B,0),MATCH(Calculations!$B19,HaverPull!$A$1:$AZ$1,0))</f>
        <v>10665.1</v>
      </c>
      <c r="DB19">
        <f>INDEX(HaverPull!$A:$XZ,MATCH(Calculations!DB$9,HaverPull!$B:$B,0),MATCH(Calculations!$B19,HaverPull!$A$1:$AZ$1,0))</f>
        <v>10737.5</v>
      </c>
      <c r="DC19">
        <f>INDEX(HaverPull!$A:$XZ,MATCH(Calculations!DC$9,HaverPull!$B:$B,0),MATCH(Calculations!$B19,HaverPull!$A$1:$AZ$1,0))</f>
        <v>10817.9</v>
      </c>
      <c r="DD19">
        <f>INDEX(HaverPull!$A:$XZ,MATCH(Calculations!DD$9,HaverPull!$B:$B,0),MATCH(Calculations!$B19,HaverPull!$A$1:$AZ$1,0))</f>
        <v>10998.3</v>
      </c>
      <c r="DE19">
        <f>INDEX(HaverPull!$A:$XZ,MATCH(Calculations!DE$9,HaverPull!$B:$B,0),MATCH(Calculations!$B19,HaverPull!$A$1:$AZ$1,0))</f>
        <v>11097</v>
      </c>
      <c r="DF19">
        <f>INDEX(HaverPull!$A:$XZ,MATCH(Calculations!DF$9,HaverPull!$B:$B,0),MATCH(Calculations!$B19,HaverPull!$A$1:$AZ$1,0))</f>
        <v>11212.2</v>
      </c>
      <c r="DG19">
        <f>INDEX(HaverPull!$A:$XZ,MATCH(Calculations!DG$9,HaverPull!$B:$B,0),MATCH(Calculations!$B19,HaverPull!$A$1:$AZ$1,0))</f>
        <v>11284.6</v>
      </c>
      <c r="DH19">
        <f>INDEX(HaverPull!$A:$XZ,MATCH(Calculations!DH$9,HaverPull!$B:$B,0),MATCH(Calculations!$B19,HaverPull!$A$1:$AZ$1,0))</f>
        <v>11472.1</v>
      </c>
      <c r="DI19">
        <f>INDEX(HaverPull!$A:$XZ,MATCH(Calculations!DI$9,HaverPull!$B:$B,0),MATCH(Calculations!$B19,HaverPull!$A$1:$AZ$1,0))</f>
        <v>11615.6</v>
      </c>
      <c r="DJ19">
        <f>INDEX(HaverPull!$A:$XZ,MATCH(Calculations!DJ$9,HaverPull!$B:$B,0),MATCH(Calculations!$B19,HaverPull!$A$1:$AZ$1,0))</f>
        <v>11715.4</v>
      </c>
      <c r="DK19">
        <f>INDEX(HaverPull!$A:$XZ,MATCH(Calculations!DK$9,HaverPull!$B:$B,0),MATCH(Calculations!$B19,HaverPull!$A$1:$AZ$1,0))</f>
        <v>11832.5</v>
      </c>
      <c r="DL19">
        <f>INDEX(HaverPull!$A:$XZ,MATCH(Calculations!DL$9,HaverPull!$B:$B,0),MATCH(Calculations!$B19,HaverPull!$A$1:$AZ$1,0))</f>
        <v>11942</v>
      </c>
      <c r="DM19">
        <f>INDEX(HaverPull!$A:$XZ,MATCH(Calculations!DM$9,HaverPull!$B:$B,0),MATCH(Calculations!$B19,HaverPull!$A$1:$AZ$1,0))</f>
        <v>12091.6</v>
      </c>
      <c r="DN19">
        <f>INDEX(HaverPull!$A:$XZ,MATCH(Calculations!DN$9,HaverPull!$B:$B,0),MATCH(Calculations!$B19,HaverPull!$A$1:$AZ$1,0))</f>
        <v>12287</v>
      </c>
      <c r="DO19">
        <f>INDEX(HaverPull!$A:$XZ,MATCH(Calculations!DO$9,HaverPull!$B:$B,0),MATCH(Calculations!$B19,HaverPull!$A$1:$AZ$1,0))</f>
        <v>12403.3</v>
      </c>
      <c r="DP19">
        <f>INDEX(HaverPull!$A:$XZ,MATCH(Calculations!DP$9,HaverPull!$B:$B,0),MATCH(Calculations!$B19,HaverPull!$A$1:$AZ$1,0))</f>
        <v>12498.7</v>
      </c>
      <c r="DQ19">
        <f>INDEX(HaverPull!$A:$XZ,MATCH(Calculations!DQ$9,HaverPull!$B:$B,0),MATCH(Calculations!$B19,HaverPull!$A$1:$AZ$1,0))</f>
        <v>12662.4</v>
      </c>
      <c r="DR19">
        <f>INDEX(HaverPull!$A:$XZ,MATCH(Calculations!DR$9,HaverPull!$B:$B,0),MATCH(Calculations!$B19,HaverPull!$A$1:$AZ$1,0))</f>
        <v>12877.6</v>
      </c>
      <c r="DS19">
        <f>INDEX(HaverPull!$A:$XZ,MATCH(Calculations!DS$9,HaverPull!$B:$B,0),MATCH(Calculations!$B19,HaverPull!$A$1:$AZ$1,0))</f>
        <v>12924.2</v>
      </c>
      <c r="DT19">
        <f>INDEX(HaverPull!$A:$XZ,MATCH(Calculations!DT$9,HaverPull!$B:$B,0),MATCH(Calculations!$B19,HaverPull!$A$1:$AZ$1,0))</f>
        <v>13160.8</v>
      </c>
      <c r="DU19">
        <f>INDEX(HaverPull!$A:$XZ,MATCH(Calculations!DU$9,HaverPull!$B:$B,0),MATCH(Calculations!$B19,HaverPull!$A$1:$AZ$1,0))</f>
        <v>13178.4</v>
      </c>
      <c r="DV19">
        <f>INDEX(HaverPull!$A:$XZ,MATCH(Calculations!DV$9,HaverPull!$B:$B,0),MATCH(Calculations!$B19,HaverPull!$A$1:$AZ$1,0))</f>
        <v>13260.5</v>
      </c>
      <c r="DW19">
        <f>INDEX(HaverPull!$A:$XZ,MATCH(Calculations!DW$9,HaverPull!$B:$B,0),MATCH(Calculations!$B19,HaverPull!$A$1:$AZ$1,0))</f>
        <v>13222.7</v>
      </c>
      <c r="DX19">
        <f>INDEX(HaverPull!$A:$XZ,MATCH(Calculations!DX$9,HaverPull!$B:$B,0),MATCH(Calculations!$B19,HaverPull!$A$1:$AZ$1,0))</f>
        <v>13300</v>
      </c>
      <c r="DY19">
        <f>INDEX(HaverPull!$A:$XZ,MATCH(Calculations!DY$9,HaverPull!$B:$B,0),MATCH(Calculations!$B19,HaverPull!$A$1:$AZ$1,0))</f>
        <v>13244.8</v>
      </c>
      <c r="DZ19">
        <f>INDEX(HaverPull!$A:$XZ,MATCH(Calculations!DZ$9,HaverPull!$B:$B,0),MATCH(Calculations!$B19,HaverPull!$A$1:$AZ$1,0))</f>
        <v>13280.9</v>
      </c>
      <c r="EA19">
        <f>INDEX(HaverPull!$A:$XZ,MATCH(Calculations!EA$9,HaverPull!$B:$B,0),MATCH(Calculations!$B19,HaverPull!$A$1:$AZ$1,0))</f>
        <v>13397</v>
      </c>
      <c r="EB19">
        <f>INDEX(HaverPull!$A:$XZ,MATCH(Calculations!EB$9,HaverPull!$B:$B,0),MATCH(Calculations!$B19,HaverPull!$A$1:$AZ$1,0))</f>
        <v>13478.2</v>
      </c>
      <c r="EC19">
        <f>INDEX(HaverPull!$A:$XZ,MATCH(Calculations!EC$9,HaverPull!$B:$B,0),MATCH(Calculations!$B19,HaverPull!$A$1:$AZ$1,0))</f>
        <v>13538.1</v>
      </c>
      <c r="ED19">
        <f>INDEX(HaverPull!$A:$XZ,MATCH(Calculations!ED$9,HaverPull!$B:$B,0),MATCH(Calculations!$B19,HaverPull!$A$1:$AZ$1,0))</f>
        <v>13559</v>
      </c>
      <c r="EE19">
        <f>INDEX(HaverPull!$A:$XZ,MATCH(Calculations!EE$9,HaverPull!$B:$B,0),MATCH(Calculations!$B19,HaverPull!$A$1:$AZ$1,0))</f>
        <v>13634.3</v>
      </c>
      <c r="EF19">
        <f>INDEX(HaverPull!$A:$XZ,MATCH(Calculations!EF$9,HaverPull!$B:$B,0),MATCH(Calculations!$B19,HaverPull!$A$1:$AZ$1,0))</f>
        <v>13751.5</v>
      </c>
      <c r="EG19">
        <f>INDEX(HaverPull!$A:$XZ,MATCH(Calculations!EG$9,HaverPull!$B:$B,0),MATCH(Calculations!$B19,HaverPull!$A$1:$AZ$1,0))</f>
        <v>13985.1</v>
      </c>
      <c r="EH19">
        <f>INDEX(HaverPull!$A:$XZ,MATCH(Calculations!EH$9,HaverPull!$B:$B,0),MATCH(Calculations!$B19,HaverPull!$A$1:$AZ$1,0))</f>
        <v>14145.6</v>
      </c>
      <c r="EI19">
        <f>INDEX(HaverPull!$A:$XZ,MATCH(Calculations!EI$9,HaverPull!$B:$B,0),MATCH(Calculations!$B19,HaverPull!$A$1:$AZ$1,0))</f>
        <v>14221.1</v>
      </c>
      <c r="EJ19">
        <f>INDEX(HaverPull!$A:$XZ,MATCH(Calculations!EJ$9,HaverPull!$B:$B,0),MATCH(Calculations!$B19,HaverPull!$A$1:$AZ$1,0))</f>
        <v>14329.5</v>
      </c>
      <c r="EK19">
        <f>INDEX(HaverPull!$A:$XZ,MATCH(Calculations!EK$9,HaverPull!$B:$B,0),MATCH(Calculations!$B19,HaverPull!$A$1:$AZ$1,0))</f>
        <v>14465</v>
      </c>
      <c r="EL19">
        <f>INDEX(HaverPull!$A:$XZ,MATCH(Calculations!EL$9,HaverPull!$B:$B,0),MATCH(Calculations!$B19,HaverPull!$A$1:$AZ$1,0))</f>
        <v>14609.9</v>
      </c>
      <c r="EM19">
        <f>INDEX(HaverPull!$A:$XZ,MATCH(Calculations!EM$9,HaverPull!$B:$B,0),MATCH(Calculations!$B19,HaverPull!$A$1:$AZ$1,0))</f>
        <v>14771.6</v>
      </c>
      <c r="EN19">
        <f>INDEX(HaverPull!$A:$XZ,MATCH(Calculations!EN$9,HaverPull!$B:$B,0),MATCH(Calculations!$B19,HaverPull!$A$1:$AZ$1,0))</f>
        <v>14839.8</v>
      </c>
      <c r="EO19">
        <f>INDEX(HaverPull!$A:$XZ,MATCH(Calculations!EO$9,HaverPull!$B:$B,0),MATCH(Calculations!$B19,HaverPull!$A$1:$AZ$1,0))</f>
        <v>14972.1</v>
      </c>
      <c r="EP19">
        <f>INDEX(HaverPull!$A:$XZ,MATCH(Calculations!EP$9,HaverPull!$B:$B,0),MATCH(Calculations!$B19,HaverPull!$A$1:$AZ$1,0))</f>
        <v>15066.6</v>
      </c>
      <c r="EQ19">
        <f>INDEX(HaverPull!$A:$XZ,MATCH(Calculations!EQ$9,HaverPull!$B:$B,0),MATCH(Calculations!$B19,HaverPull!$A$1:$AZ$1,0))</f>
        <v>15267</v>
      </c>
      <c r="ER19">
        <f>INDEX(HaverPull!$A:$XZ,MATCH(Calculations!ER$9,HaverPull!$B:$B,0),MATCH(Calculations!$B19,HaverPull!$A$1:$AZ$1,0))</f>
        <v>15302.7</v>
      </c>
      <c r="ES19">
        <f>INDEX(HaverPull!$A:$XZ,MATCH(Calculations!ES$9,HaverPull!$B:$B,0),MATCH(Calculations!$B19,HaverPull!$A$1:$AZ$1,0))</f>
        <v>15326.4</v>
      </c>
      <c r="ET19">
        <f>INDEX(HaverPull!$A:$XZ,MATCH(Calculations!ET$9,HaverPull!$B:$B,0),MATCH(Calculations!$B19,HaverPull!$A$1:$AZ$1,0))</f>
        <v>15456.9</v>
      </c>
      <c r="EU19">
        <f>INDEX(HaverPull!$A:$XZ,MATCH(Calculations!EU$9,HaverPull!$B:$B,0),MATCH(Calculations!$B19,HaverPull!$A$1:$AZ$1,0))</f>
        <v>15493.3</v>
      </c>
      <c r="EV19">
        <f>INDEX(HaverPull!$A:$XZ,MATCH(Calculations!EV$9,HaverPull!$B:$B,0),MATCH(Calculations!$B19,HaverPull!$A$1:$AZ$1,0))</f>
        <v>15582.1</v>
      </c>
      <c r="EW19">
        <f>INDEX(HaverPull!$A:$XZ,MATCH(Calculations!EW$9,HaverPull!$B:$B,0),MATCH(Calculations!$B19,HaverPull!$A$1:$AZ$1,0))</f>
        <v>15666.7</v>
      </c>
      <c r="EX19">
        <f>INDEX(HaverPull!$A:$XZ,MATCH(Calculations!EX$9,HaverPull!$B:$B,0),MATCH(Calculations!$B19,HaverPull!$A$1:$AZ$1,0))</f>
        <v>15762</v>
      </c>
      <c r="EY19">
        <f>INDEX(HaverPull!$A:$XZ,MATCH(Calculations!EY$9,HaverPull!$B:$B,0),MATCH(Calculations!$B19,HaverPull!$A$1:$AZ$1,0))</f>
        <v>15671.4</v>
      </c>
      <c r="EZ19">
        <f>INDEX(HaverPull!$A:$XZ,MATCH(Calculations!EZ$9,HaverPull!$B:$B,0),MATCH(Calculations!$B19,HaverPull!$A$1:$AZ$1,0))</f>
        <v>15752.3</v>
      </c>
      <c r="FA19">
        <f>INDEX(HaverPull!$A:$XZ,MATCH(Calculations!FA$9,HaverPull!$B:$B,0),MATCH(Calculations!$B19,HaverPull!$A$1:$AZ$1,0))</f>
        <v>15667</v>
      </c>
      <c r="FB19">
        <f>INDEX(HaverPull!$A:$XZ,MATCH(Calculations!FB$9,HaverPull!$B:$B,0),MATCH(Calculations!$B19,HaverPull!$A$1:$AZ$1,0))</f>
        <v>15328</v>
      </c>
      <c r="FC19">
        <f>INDEX(HaverPull!$A:$XZ,MATCH(Calculations!FC$9,HaverPull!$B:$B,0),MATCH(Calculations!$B19,HaverPull!$A$1:$AZ$1,0))</f>
        <v>15155.9</v>
      </c>
      <c r="FD19">
        <f>INDEX(HaverPull!$A:$XZ,MATCH(Calculations!FD$9,HaverPull!$B:$B,0),MATCH(Calculations!$B19,HaverPull!$A$1:$AZ$1,0))</f>
        <v>15134.1</v>
      </c>
      <c r="FE19">
        <f>INDEX(HaverPull!$A:$XZ,MATCH(Calculations!FE$9,HaverPull!$B:$B,0),MATCH(Calculations!$B19,HaverPull!$A$1:$AZ$1,0))</f>
        <v>15189.2</v>
      </c>
      <c r="FF19">
        <f>INDEX(HaverPull!$A:$XZ,MATCH(Calculations!FF$9,HaverPull!$B:$B,0),MATCH(Calculations!$B19,HaverPull!$A$1:$AZ$1,0))</f>
        <v>15356.1</v>
      </c>
      <c r="FG19">
        <f>INDEX(HaverPull!$A:$XZ,MATCH(Calculations!FG$9,HaverPull!$B:$B,0),MATCH(Calculations!$B19,HaverPull!$A$1:$AZ$1,0))</f>
        <v>15415.1</v>
      </c>
      <c r="FH19">
        <f>INDEX(HaverPull!$A:$XZ,MATCH(Calculations!FH$9,HaverPull!$B:$B,0),MATCH(Calculations!$B19,HaverPull!$A$1:$AZ$1,0))</f>
        <v>15557.3</v>
      </c>
      <c r="FI19">
        <f>INDEX(HaverPull!$A:$XZ,MATCH(Calculations!FI$9,HaverPull!$B:$B,0),MATCH(Calculations!$B19,HaverPull!$A$1:$AZ$1,0))</f>
        <v>15672</v>
      </c>
      <c r="FJ19">
        <f>INDEX(HaverPull!$A:$XZ,MATCH(Calculations!FJ$9,HaverPull!$B:$B,0),MATCH(Calculations!$B19,HaverPull!$A$1:$AZ$1,0))</f>
        <v>15750.6</v>
      </c>
      <c r="FK19">
        <f>INDEX(HaverPull!$A:$XZ,MATCH(Calculations!FK$9,HaverPull!$B:$B,0),MATCH(Calculations!$B19,HaverPull!$A$1:$AZ$1,0))</f>
        <v>15712.8</v>
      </c>
      <c r="FL19">
        <f>INDEX(HaverPull!$A:$XZ,MATCH(Calculations!FL$9,HaverPull!$B:$B,0),MATCH(Calculations!$B19,HaverPull!$A$1:$AZ$1,0))</f>
        <v>15825.1</v>
      </c>
      <c r="FM19">
        <f>INDEX(HaverPull!$A:$XZ,MATCH(Calculations!FM$9,HaverPull!$B:$B,0),MATCH(Calculations!$B19,HaverPull!$A$1:$AZ$1,0))</f>
        <v>15820.7</v>
      </c>
      <c r="FN19">
        <f>INDEX(HaverPull!$A:$XZ,MATCH(Calculations!FN$9,HaverPull!$B:$B,0),MATCH(Calculations!$B19,HaverPull!$A$1:$AZ$1,0))</f>
        <v>16004.1</v>
      </c>
      <c r="FO19">
        <f>INDEX(HaverPull!$A:$XZ,MATCH(Calculations!FO$9,HaverPull!$B:$B,0),MATCH(Calculations!$B19,HaverPull!$A$1:$AZ$1,0))</f>
        <v>16129.4</v>
      </c>
      <c r="FP19">
        <f>INDEX(HaverPull!$A:$XZ,MATCH(Calculations!FP$9,HaverPull!$B:$B,0),MATCH(Calculations!$B19,HaverPull!$A$1:$AZ$1,0))</f>
        <v>16198.8</v>
      </c>
      <c r="FQ19">
        <f>INDEX(HaverPull!$A:$XZ,MATCH(Calculations!FQ$9,HaverPull!$B:$B,0),MATCH(Calculations!$B19,HaverPull!$A$1:$AZ$1,0))</f>
        <v>16220.7</v>
      </c>
      <c r="FR19">
        <f>INDEX(HaverPull!$A:$XZ,MATCH(Calculations!FR$9,HaverPull!$B:$B,0),MATCH(Calculations!$B19,HaverPull!$A$1:$AZ$1,0))</f>
        <v>16239.1</v>
      </c>
      <c r="FS19">
        <f>INDEX(HaverPull!$A:$XZ,MATCH(Calculations!FS$9,HaverPull!$B:$B,0),MATCH(Calculations!$B19,HaverPull!$A$1:$AZ$1,0))</f>
        <v>16383</v>
      </c>
      <c r="FT19">
        <f>INDEX(HaverPull!$A:$XZ,MATCH(Calculations!FT$9,HaverPull!$B:$B,0),MATCH(Calculations!$B19,HaverPull!$A$1:$AZ$1,0))</f>
        <v>16403.2</v>
      </c>
      <c r="FU19">
        <f>INDEX(HaverPull!$A:$XZ,MATCH(Calculations!FU$9,HaverPull!$B:$B,0),MATCH(Calculations!$B19,HaverPull!$A$1:$AZ$1,0))</f>
        <v>16531.7</v>
      </c>
      <c r="FV19">
        <f>INDEX(HaverPull!$A:$XZ,MATCH(Calculations!FV$9,HaverPull!$B:$B,0),MATCH(Calculations!$B19,HaverPull!$A$1:$AZ$1,0))</f>
        <v>16663.599999999999</v>
      </c>
      <c r="FW19">
        <f>INDEX(HaverPull!$A:$XZ,MATCH(Calculations!FW$9,HaverPull!$B:$B,0),MATCH(Calculations!$B19,HaverPull!$A$1:$AZ$1,0))</f>
        <v>16621.7</v>
      </c>
      <c r="FX19">
        <f>INDEX(HaverPull!$A:$XZ,MATCH(Calculations!FX$9,HaverPull!$B:$B,0),MATCH(Calculations!$B19,HaverPull!$A$1:$AZ$1,0))</f>
        <v>16830.099999999999</v>
      </c>
      <c r="FY19">
        <f>INDEX(HaverPull!$A:$XZ,MATCH(Calculations!FY$9,HaverPull!$B:$B,0),MATCH(Calculations!$B19,HaverPull!$A$1:$AZ$1,0))</f>
        <v>17033.599999999999</v>
      </c>
      <c r="FZ19">
        <f>INDEX(HaverPull!$A:$XZ,MATCH(Calculations!FZ$9,HaverPull!$B:$B,0),MATCH(Calculations!$B19,HaverPull!$A$1:$AZ$1,0))</f>
        <v>17113.900000000001</v>
      </c>
      <c r="GA19">
        <f>INDEX(HaverPull!$A:$XZ,MATCH(Calculations!GA$9,HaverPull!$B:$B,0),MATCH(Calculations!$B19,HaverPull!$A$1:$AZ$1,0))</f>
        <v>17254.7</v>
      </c>
      <c r="GB19">
        <f>INDEX(HaverPull!$A:$XZ,MATCH(Calculations!GB$9,HaverPull!$B:$B,0),MATCH(Calculations!$B19,HaverPull!$A$1:$AZ$1,0))</f>
        <v>17397</v>
      </c>
      <c r="GC19">
        <f>INDEX(HaverPull!$A:$XZ,MATCH(Calculations!GC$9,HaverPull!$B:$B,0),MATCH(Calculations!$B19,HaverPull!$A$1:$AZ$1,0))</f>
        <v>17438.8</v>
      </c>
      <c r="GD19" s="79">
        <f>INDEX(HaverPull!$A:$XZ,MATCH(Calculations!GD$9,HaverPull!$B:$B,0),MATCH(Calculations!$B19,HaverPull!$A$1:$AZ$1,0))</f>
        <v>17456.2</v>
      </c>
      <c r="GE19">
        <f>INDEX(HaverPull!$A:$XZ,MATCH(Calculations!GE$9,HaverPull!$B:$B,0),MATCH(Calculations!$B19,HaverPull!$A$1:$AZ$1,0))</f>
        <v>17523.400000000001</v>
      </c>
      <c r="GF19">
        <f>INDEX(HaverPull!$A:$XZ,MATCH(Calculations!GF$9,HaverPull!$B:$B,0),MATCH(Calculations!$B19,HaverPull!$A$1:$AZ$1,0))</f>
        <v>17622.5</v>
      </c>
      <c r="GG19">
        <f>INDEX(HaverPull!$A:$XZ,MATCH(Calculations!GG$9,HaverPull!$B:$B,0),MATCH(Calculations!$B19,HaverPull!$A$1:$AZ$1,0))</f>
        <v>17706.7</v>
      </c>
      <c r="GH19" s="71">
        <f>INDEX(HaverPull!$A:$XZ,MATCH(Calculations!GH$9,HaverPull!$B:$B,0),MATCH(Calculations!$B19,HaverPull!$A$1:$AZ$1,0))</f>
        <v>17784.2</v>
      </c>
      <c r="GI19">
        <f>INDEX(HaverPull!$A:$XZ,MATCH(Calculations!GI$9,HaverPull!$B:$B,0),MATCH(Calculations!$B19,HaverPull!$A$1:$AZ$1,0))</f>
        <v>17863</v>
      </c>
      <c r="GJ19">
        <f>INDEX(HaverPull!$A:$XZ,MATCH(Calculations!GJ$9,HaverPull!$B:$B,0),MATCH(Calculations!$B19,HaverPull!$A$1:$AZ$1,0))</f>
        <v>17995.2</v>
      </c>
      <c r="GK19">
        <f>INDEX(HaverPull!$A:$XZ,MATCH(Calculations!GK$9,HaverPull!$B:$B,0),MATCH(Calculations!$B19,HaverPull!$A$1:$AZ$1,0))</f>
        <v>18120.8</v>
      </c>
      <c r="GL19" s="15">
        <f>INDEX(HaverPull!$A:$XZ,MATCH(Calculations!GL$9,HaverPull!$B:$B,0),MATCH(Calculations!$B19,HaverPull!$A$1:$AZ$1,0))</f>
        <v>18223.8</v>
      </c>
      <c r="GM19">
        <f>INDEX(HaverPull!$A:$XZ,MATCH(Calculations!GM$9,HaverPull!$B:$B,0),MATCH(Calculations!$B19,HaverPull!$A$1:$AZ$1,0))</f>
        <v>18324</v>
      </c>
      <c r="GN19">
        <f>INDEX(HaverPull!$A:$XZ,MATCH(Calculations!GN$9,HaverPull!$B:$B,0),MATCH(Calculations!$B19,HaverPull!$A$1:$AZ$1,0))</f>
        <v>18511.599999999999</v>
      </c>
      <c r="GO19" s="87">
        <f>INDEX(HaverPull!$A:$XZ,MATCH(Calculations!GO$9,HaverPull!$B:$B,0),MATCH(Calculations!$B19,HaverPull!$A$1:$AZ$1,0))</f>
        <v>18665</v>
      </c>
      <c r="GP19" s="6">
        <f>INDEX(HaverPull!$A:$XZ,MATCH(HaverPull!B$202,HaverPull!$B:$B,0),MATCH(Calculations!$B19,HaverPull!$A$1:$AZ$1,0))</f>
        <v>18765.3</v>
      </c>
      <c r="GQ19" t="e">
        <f>INDEX(HaverPull!$A:$XZ,MATCH(Calculations!GQ$9,HaverPull!$B:$B,0),MATCH(Calculations!$B19,HaverPull!$A$1:$AZ$1,0))</f>
        <v>#N/A</v>
      </c>
      <c r="GR19" t="e">
        <f>INDEX(HaverPull!$A:$XZ,MATCH(Calculations!GR$9,HaverPull!$B:$B,0),MATCH(Calculations!$B19,HaverPull!$A$1:$AZ$1,0))</f>
        <v>#N/A</v>
      </c>
      <c r="GS19" t="e">
        <f>INDEX(HaverPull!$A:$XZ,MATCH(Calculations!GS$9,HaverPull!$B:$B,0),MATCH(Calculations!$B19,HaverPull!$A$1:$AZ$1,0))</f>
        <v>#N/A</v>
      </c>
      <c r="GT19" t="e">
        <f>INDEX(HaverPull!$A:$XZ,MATCH(Calculations!GT$9,HaverPull!$B:$B,0),MATCH(Calculations!$B19,HaverPull!$A$1:$AZ$1,0))</f>
        <v>#N/A</v>
      </c>
      <c r="GU19" t="e">
        <f>INDEX(HaverPull!$A:$XZ,MATCH(Calculations!GU$9,HaverPull!$B:$B,0),MATCH(Calculations!$B19,HaverPull!$A$1:$AZ$1,0))</f>
        <v>#N/A</v>
      </c>
      <c r="GV19" t="e">
        <f>INDEX(HaverPull!$A:$XZ,MATCH(Calculations!GV$9,HaverPull!$B:$B,0),MATCH(Calculations!$B19,HaverPull!$A$1:$AZ$1,0))</f>
        <v>#N/A</v>
      </c>
    </row>
    <row r="20" spans="1:204" x14ac:dyDescent="0.25">
      <c r="A20" s="7" t="s">
        <v>100</v>
      </c>
      <c r="B20" t="s">
        <v>98</v>
      </c>
      <c r="C20">
        <f>INDEX(HaverPull!$A:$XZ,MATCH(Calculations!C$9,HaverPull!$B:$B,0),MATCH(Calculations!$B20,HaverPull!$A$1:$AZ$1,0))</f>
        <v>4962.8999999999996</v>
      </c>
      <c r="D20">
        <f>INDEX(HaverPull!$A:$XZ,MATCH(Calculations!D$9,HaverPull!$B:$B,0),MATCH(Calculations!$B20,HaverPull!$A$1:$AZ$1,0))</f>
        <v>5002.7</v>
      </c>
      <c r="E20">
        <f>INDEX(HaverPull!$A:$XZ,MATCH(Calculations!E$9,HaverPull!$B:$B,0),MATCH(Calculations!$B20,HaverPull!$A$1:$AZ$1,0))</f>
        <v>5041.1000000000004</v>
      </c>
      <c r="F20">
        <f>INDEX(HaverPull!$A:$XZ,MATCH(Calculations!F$9,HaverPull!$B:$B,0),MATCH(Calculations!$B20,HaverPull!$A$1:$AZ$1,0))</f>
        <v>5078.3</v>
      </c>
      <c r="G20">
        <f>INDEX(HaverPull!$A:$XZ,MATCH(Calculations!G$9,HaverPull!$B:$B,0),MATCH(Calculations!$B20,HaverPull!$A$1:$AZ$1,0))</f>
        <v>5115.7</v>
      </c>
      <c r="H20">
        <f>INDEX(HaverPull!$A:$XZ,MATCH(Calculations!H$9,HaverPull!$B:$B,0),MATCH(Calculations!$B20,HaverPull!$A$1:$AZ$1,0))</f>
        <v>5152.5</v>
      </c>
      <c r="I20">
        <f>INDEX(HaverPull!$A:$XZ,MATCH(Calculations!I$9,HaverPull!$B:$B,0),MATCH(Calculations!$B20,HaverPull!$A$1:$AZ$1,0))</f>
        <v>5189.3</v>
      </c>
      <c r="J20">
        <f>INDEX(HaverPull!$A:$XZ,MATCH(Calculations!J$9,HaverPull!$B:$B,0),MATCH(Calculations!$B20,HaverPull!$A$1:$AZ$1,0))</f>
        <v>5226.3</v>
      </c>
      <c r="K20">
        <f>INDEX(HaverPull!$A:$XZ,MATCH(Calculations!K$9,HaverPull!$B:$B,0),MATCH(Calculations!$B20,HaverPull!$A$1:$AZ$1,0))</f>
        <v>5264.4</v>
      </c>
      <c r="L20">
        <f>INDEX(HaverPull!$A:$XZ,MATCH(Calculations!L$9,HaverPull!$B:$B,0),MATCH(Calculations!$B20,HaverPull!$A$1:$AZ$1,0))</f>
        <v>5302.4</v>
      </c>
      <c r="M20">
        <f>INDEX(HaverPull!$A:$XZ,MATCH(Calculations!M$9,HaverPull!$B:$B,0),MATCH(Calculations!$B20,HaverPull!$A$1:$AZ$1,0))</f>
        <v>5341.2</v>
      </c>
      <c r="N20">
        <f>INDEX(HaverPull!$A:$XZ,MATCH(Calculations!N$9,HaverPull!$B:$B,0),MATCH(Calculations!$B20,HaverPull!$A$1:$AZ$1,0))</f>
        <v>5381.2</v>
      </c>
      <c r="O20">
        <f>INDEX(HaverPull!$A:$XZ,MATCH(Calculations!O$9,HaverPull!$B:$B,0),MATCH(Calculations!$B20,HaverPull!$A$1:$AZ$1,0))</f>
        <v>5422.8</v>
      </c>
      <c r="P20">
        <f>INDEX(HaverPull!$A:$XZ,MATCH(Calculations!P$9,HaverPull!$B:$B,0),MATCH(Calculations!$B20,HaverPull!$A$1:$AZ$1,0))</f>
        <v>5466.9</v>
      </c>
      <c r="Q20">
        <f>INDEX(HaverPull!$A:$XZ,MATCH(Calculations!Q$9,HaverPull!$B:$B,0),MATCH(Calculations!$B20,HaverPull!$A$1:$AZ$1,0))</f>
        <v>5512.6</v>
      </c>
      <c r="R20">
        <f>INDEX(HaverPull!$A:$XZ,MATCH(Calculations!R$9,HaverPull!$B:$B,0),MATCH(Calculations!$B20,HaverPull!$A$1:$AZ$1,0))</f>
        <v>5560</v>
      </c>
      <c r="S20">
        <f>INDEX(HaverPull!$A:$XZ,MATCH(Calculations!S$9,HaverPull!$B:$B,0),MATCH(Calculations!$B20,HaverPull!$A$1:$AZ$1,0))</f>
        <v>5609.4</v>
      </c>
      <c r="T20">
        <f>INDEX(HaverPull!$A:$XZ,MATCH(Calculations!T$9,HaverPull!$B:$B,0),MATCH(Calculations!$B20,HaverPull!$A$1:$AZ$1,0))</f>
        <v>5660.8</v>
      </c>
      <c r="U20">
        <f>INDEX(HaverPull!$A:$XZ,MATCH(Calculations!U$9,HaverPull!$B:$B,0),MATCH(Calculations!$B20,HaverPull!$A$1:$AZ$1,0))</f>
        <v>5712.8</v>
      </c>
      <c r="V20">
        <f>INDEX(HaverPull!$A:$XZ,MATCH(Calculations!V$9,HaverPull!$B:$B,0),MATCH(Calculations!$B20,HaverPull!$A$1:$AZ$1,0))</f>
        <v>5764.8</v>
      </c>
      <c r="W20">
        <f>INDEX(HaverPull!$A:$XZ,MATCH(Calculations!W$9,HaverPull!$B:$B,0),MATCH(Calculations!$B20,HaverPull!$A$1:$AZ$1,0))</f>
        <v>5815.5</v>
      </c>
      <c r="X20">
        <f>INDEX(HaverPull!$A:$XZ,MATCH(Calculations!X$9,HaverPull!$B:$B,0),MATCH(Calculations!$B20,HaverPull!$A$1:$AZ$1,0))</f>
        <v>5864.5</v>
      </c>
      <c r="Y20">
        <f>INDEX(HaverPull!$A:$XZ,MATCH(Calculations!Y$9,HaverPull!$B:$B,0),MATCH(Calculations!$B20,HaverPull!$A$1:$AZ$1,0))</f>
        <v>5912.7</v>
      </c>
      <c r="Z20">
        <f>INDEX(HaverPull!$A:$XZ,MATCH(Calculations!Z$9,HaverPull!$B:$B,0),MATCH(Calculations!$B20,HaverPull!$A$1:$AZ$1,0))</f>
        <v>5960.3</v>
      </c>
      <c r="AA20">
        <f>INDEX(HaverPull!$A:$XZ,MATCH(Calculations!AA$9,HaverPull!$B:$B,0),MATCH(Calculations!$B20,HaverPull!$A$1:$AZ$1,0))</f>
        <v>6006.8</v>
      </c>
      <c r="AB20">
        <f>INDEX(HaverPull!$A:$XZ,MATCH(Calculations!AB$9,HaverPull!$B:$B,0),MATCH(Calculations!$B20,HaverPull!$A$1:$AZ$1,0))</f>
        <v>6053</v>
      </c>
      <c r="AC20">
        <f>INDEX(HaverPull!$A:$XZ,MATCH(Calculations!AC$9,HaverPull!$B:$B,0),MATCH(Calculations!$B20,HaverPull!$A$1:$AZ$1,0))</f>
        <v>6099.5</v>
      </c>
      <c r="AD20">
        <f>INDEX(HaverPull!$A:$XZ,MATCH(Calculations!AD$9,HaverPull!$B:$B,0),MATCH(Calculations!$B20,HaverPull!$A$1:$AZ$1,0))</f>
        <v>6146.7</v>
      </c>
      <c r="AE20">
        <f>INDEX(HaverPull!$A:$XZ,MATCH(Calculations!AE$9,HaverPull!$B:$B,0),MATCH(Calculations!$B20,HaverPull!$A$1:$AZ$1,0))</f>
        <v>6196</v>
      </c>
      <c r="AF20">
        <f>INDEX(HaverPull!$A:$XZ,MATCH(Calculations!AF$9,HaverPull!$B:$B,0),MATCH(Calculations!$B20,HaverPull!$A$1:$AZ$1,0))</f>
        <v>6246.4</v>
      </c>
      <c r="AG20">
        <f>INDEX(HaverPull!$A:$XZ,MATCH(Calculations!AG$9,HaverPull!$B:$B,0),MATCH(Calculations!$B20,HaverPull!$A$1:$AZ$1,0))</f>
        <v>6297.9</v>
      </c>
      <c r="AH20">
        <f>INDEX(HaverPull!$A:$XZ,MATCH(Calculations!AH$9,HaverPull!$B:$B,0),MATCH(Calculations!$B20,HaverPull!$A$1:$AZ$1,0))</f>
        <v>6350.8</v>
      </c>
      <c r="AI20">
        <f>INDEX(HaverPull!$A:$XZ,MATCH(Calculations!AI$9,HaverPull!$B:$B,0),MATCH(Calculations!$B20,HaverPull!$A$1:$AZ$1,0))</f>
        <v>6404.9</v>
      </c>
      <c r="AJ20">
        <f>INDEX(HaverPull!$A:$XZ,MATCH(Calculations!AJ$9,HaverPull!$B:$B,0),MATCH(Calculations!$B20,HaverPull!$A$1:$AZ$1,0))</f>
        <v>6462.4</v>
      </c>
      <c r="AK20">
        <f>INDEX(HaverPull!$A:$XZ,MATCH(Calculations!AK$9,HaverPull!$B:$B,0),MATCH(Calculations!$B20,HaverPull!$A$1:$AZ$1,0))</f>
        <v>6520.2</v>
      </c>
      <c r="AL20">
        <f>INDEX(HaverPull!$A:$XZ,MATCH(Calculations!AL$9,HaverPull!$B:$B,0),MATCH(Calculations!$B20,HaverPull!$A$1:$AZ$1,0))</f>
        <v>6577.8</v>
      </c>
      <c r="AM20">
        <f>INDEX(HaverPull!$A:$XZ,MATCH(Calculations!AM$9,HaverPull!$B:$B,0),MATCH(Calculations!$B20,HaverPull!$A$1:$AZ$1,0))</f>
        <v>6634.2</v>
      </c>
      <c r="AN20">
        <f>INDEX(HaverPull!$A:$XZ,MATCH(Calculations!AN$9,HaverPull!$B:$B,0),MATCH(Calculations!$B20,HaverPull!$A$1:$AZ$1,0))</f>
        <v>6688.1</v>
      </c>
      <c r="AO20">
        <f>INDEX(HaverPull!$A:$XZ,MATCH(Calculations!AO$9,HaverPull!$B:$B,0),MATCH(Calculations!$B20,HaverPull!$A$1:$AZ$1,0))</f>
        <v>6739.5</v>
      </c>
      <c r="AP20">
        <f>INDEX(HaverPull!$A:$XZ,MATCH(Calculations!AP$9,HaverPull!$B:$B,0),MATCH(Calculations!$B20,HaverPull!$A$1:$AZ$1,0))</f>
        <v>6787.9</v>
      </c>
      <c r="AQ20">
        <f>INDEX(HaverPull!$A:$XZ,MATCH(Calculations!AQ$9,HaverPull!$B:$B,0),MATCH(Calculations!$B20,HaverPull!$A$1:$AZ$1,0))</f>
        <v>6830.7</v>
      </c>
      <c r="AR20">
        <f>INDEX(HaverPull!$A:$XZ,MATCH(Calculations!AR$9,HaverPull!$B:$B,0),MATCH(Calculations!$B20,HaverPull!$A$1:$AZ$1,0))</f>
        <v>6866.6</v>
      </c>
      <c r="AS20">
        <f>INDEX(HaverPull!$A:$XZ,MATCH(Calculations!AS$9,HaverPull!$B:$B,0),MATCH(Calculations!$B20,HaverPull!$A$1:$AZ$1,0))</f>
        <v>6900.9</v>
      </c>
      <c r="AT20">
        <f>INDEX(HaverPull!$A:$XZ,MATCH(Calculations!AT$9,HaverPull!$B:$B,0),MATCH(Calculations!$B20,HaverPull!$A$1:$AZ$1,0))</f>
        <v>6935.3</v>
      </c>
      <c r="AU20">
        <f>INDEX(HaverPull!$A:$XZ,MATCH(Calculations!AU$9,HaverPull!$B:$B,0),MATCH(Calculations!$B20,HaverPull!$A$1:$AZ$1,0))</f>
        <v>6971.9</v>
      </c>
      <c r="AV20">
        <f>INDEX(HaverPull!$A:$XZ,MATCH(Calculations!AV$9,HaverPull!$B:$B,0),MATCH(Calculations!$B20,HaverPull!$A$1:$AZ$1,0))</f>
        <v>7014.5</v>
      </c>
      <c r="AW20">
        <f>INDEX(HaverPull!$A:$XZ,MATCH(Calculations!AW$9,HaverPull!$B:$B,0),MATCH(Calculations!$B20,HaverPull!$A$1:$AZ$1,0))</f>
        <v>7060.4</v>
      </c>
      <c r="AX20">
        <f>INDEX(HaverPull!$A:$XZ,MATCH(Calculations!AX$9,HaverPull!$B:$B,0),MATCH(Calculations!$B20,HaverPull!$A$1:$AZ$1,0))</f>
        <v>7109.9</v>
      </c>
      <c r="AY20">
        <f>INDEX(HaverPull!$A:$XZ,MATCH(Calculations!AY$9,HaverPull!$B:$B,0),MATCH(Calculations!$B20,HaverPull!$A$1:$AZ$1,0))</f>
        <v>7166.8</v>
      </c>
      <c r="AZ20">
        <f>INDEX(HaverPull!$A:$XZ,MATCH(Calculations!AZ$9,HaverPull!$B:$B,0),MATCH(Calculations!$B20,HaverPull!$A$1:$AZ$1,0))</f>
        <v>7225.7</v>
      </c>
      <c r="BA20">
        <f>INDEX(HaverPull!$A:$XZ,MATCH(Calculations!BA$9,HaverPull!$B:$B,0),MATCH(Calculations!$B20,HaverPull!$A$1:$AZ$1,0))</f>
        <v>7286.5</v>
      </c>
      <c r="BB20">
        <f>INDEX(HaverPull!$A:$XZ,MATCH(Calculations!BB$9,HaverPull!$B:$B,0),MATCH(Calculations!$B20,HaverPull!$A$1:$AZ$1,0))</f>
        <v>7348.2</v>
      </c>
      <c r="BC20">
        <f>INDEX(HaverPull!$A:$XZ,MATCH(Calculations!BC$9,HaverPull!$B:$B,0),MATCH(Calculations!$B20,HaverPull!$A$1:$AZ$1,0))</f>
        <v>7407.2</v>
      </c>
      <c r="BD20">
        <f>INDEX(HaverPull!$A:$XZ,MATCH(Calculations!BD$9,HaverPull!$B:$B,0),MATCH(Calculations!$B20,HaverPull!$A$1:$AZ$1,0))</f>
        <v>7466.1</v>
      </c>
      <c r="BE20">
        <f>INDEX(HaverPull!$A:$XZ,MATCH(Calculations!BE$9,HaverPull!$B:$B,0),MATCH(Calculations!$B20,HaverPull!$A$1:$AZ$1,0))</f>
        <v>7525.9</v>
      </c>
      <c r="BF20">
        <f>INDEX(HaverPull!$A:$XZ,MATCH(Calculations!BF$9,HaverPull!$B:$B,0),MATCH(Calculations!$B20,HaverPull!$A$1:$AZ$1,0))</f>
        <v>7587.1</v>
      </c>
      <c r="BG20">
        <f>INDEX(HaverPull!$A:$XZ,MATCH(Calculations!BG$9,HaverPull!$B:$B,0),MATCH(Calculations!$B20,HaverPull!$A$1:$AZ$1,0))</f>
        <v>7651</v>
      </c>
      <c r="BH20">
        <f>INDEX(HaverPull!$A:$XZ,MATCH(Calculations!BH$9,HaverPull!$B:$B,0),MATCH(Calculations!$B20,HaverPull!$A$1:$AZ$1,0))</f>
        <v>7718</v>
      </c>
      <c r="BI20">
        <f>INDEX(HaverPull!$A:$XZ,MATCH(Calculations!BI$9,HaverPull!$B:$B,0),MATCH(Calculations!$B20,HaverPull!$A$1:$AZ$1,0))</f>
        <v>7786.9</v>
      </c>
      <c r="BJ20">
        <f>INDEX(HaverPull!$A:$XZ,MATCH(Calculations!BJ$9,HaverPull!$B:$B,0),MATCH(Calculations!$B20,HaverPull!$A$1:$AZ$1,0))</f>
        <v>7857.7</v>
      </c>
      <c r="BK20">
        <f>INDEX(HaverPull!$A:$XZ,MATCH(Calculations!BK$9,HaverPull!$B:$B,0),MATCH(Calculations!$B20,HaverPull!$A$1:$AZ$1,0))</f>
        <v>7930.7</v>
      </c>
      <c r="BL20">
        <f>INDEX(HaverPull!$A:$XZ,MATCH(Calculations!BL$9,HaverPull!$B:$B,0),MATCH(Calculations!$B20,HaverPull!$A$1:$AZ$1,0))</f>
        <v>8005</v>
      </c>
      <c r="BM20">
        <f>INDEX(HaverPull!$A:$XZ,MATCH(Calculations!BM$9,HaverPull!$B:$B,0),MATCH(Calculations!$B20,HaverPull!$A$1:$AZ$1,0))</f>
        <v>8080.1</v>
      </c>
      <c r="BN20">
        <f>INDEX(HaverPull!$A:$XZ,MATCH(Calculations!BN$9,HaverPull!$B:$B,0),MATCH(Calculations!$B20,HaverPull!$A$1:$AZ$1,0))</f>
        <v>8155.6</v>
      </c>
      <c r="BO20">
        <f>INDEX(HaverPull!$A:$XZ,MATCH(Calculations!BO$9,HaverPull!$B:$B,0),MATCH(Calculations!$B20,HaverPull!$A$1:$AZ$1,0))</f>
        <v>8229.9</v>
      </c>
      <c r="BP20">
        <f>INDEX(HaverPull!$A:$XZ,MATCH(Calculations!BP$9,HaverPull!$B:$B,0),MATCH(Calculations!$B20,HaverPull!$A$1:$AZ$1,0))</f>
        <v>8304.1</v>
      </c>
      <c r="BQ20">
        <f>INDEX(HaverPull!$A:$XZ,MATCH(Calculations!BQ$9,HaverPull!$B:$B,0),MATCH(Calculations!$B20,HaverPull!$A$1:$AZ$1,0))</f>
        <v>8378.1</v>
      </c>
      <c r="BR20">
        <f>INDEX(HaverPull!$A:$XZ,MATCH(Calculations!BR$9,HaverPull!$B:$B,0),MATCH(Calculations!$B20,HaverPull!$A$1:$AZ$1,0))</f>
        <v>8451.7999999999993</v>
      </c>
      <c r="BS20">
        <f>INDEX(HaverPull!$A:$XZ,MATCH(Calculations!BS$9,HaverPull!$B:$B,0),MATCH(Calculations!$B20,HaverPull!$A$1:$AZ$1,0))</f>
        <v>8525.1</v>
      </c>
      <c r="BT20">
        <f>INDEX(HaverPull!$A:$XZ,MATCH(Calculations!BT$9,HaverPull!$B:$B,0),MATCH(Calculations!$B20,HaverPull!$A$1:$AZ$1,0))</f>
        <v>8598</v>
      </c>
      <c r="BU20">
        <f>INDEX(HaverPull!$A:$XZ,MATCH(Calculations!BU$9,HaverPull!$B:$B,0),MATCH(Calculations!$B20,HaverPull!$A$1:$AZ$1,0))</f>
        <v>8670.7000000000007</v>
      </c>
      <c r="BV20">
        <f>INDEX(HaverPull!$A:$XZ,MATCH(Calculations!BV$9,HaverPull!$B:$B,0),MATCH(Calculations!$B20,HaverPull!$A$1:$AZ$1,0))</f>
        <v>8743.1</v>
      </c>
      <c r="BW20">
        <f>INDEX(HaverPull!$A:$XZ,MATCH(Calculations!BW$9,HaverPull!$B:$B,0),MATCH(Calculations!$B20,HaverPull!$A$1:$AZ$1,0))</f>
        <v>8815.4</v>
      </c>
      <c r="BX20">
        <f>INDEX(HaverPull!$A:$XZ,MATCH(Calculations!BX$9,HaverPull!$B:$B,0),MATCH(Calculations!$B20,HaverPull!$A$1:$AZ$1,0))</f>
        <v>8887.6</v>
      </c>
      <c r="BY20">
        <f>INDEX(HaverPull!$A:$XZ,MATCH(Calculations!BY$9,HaverPull!$B:$B,0),MATCH(Calculations!$B20,HaverPull!$A$1:$AZ$1,0))</f>
        <v>8959.5</v>
      </c>
      <c r="BZ20">
        <f>INDEX(HaverPull!$A:$XZ,MATCH(Calculations!BZ$9,HaverPull!$B:$B,0),MATCH(Calculations!$B20,HaverPull!$A$1:$AZ$1,0))</f>
        <v>9031.2999999999993</v>
      </c>
      <c r="CA20">
        <f>INDEX(HaverPull!$A:$XZ,MATCH(Calculations!CA$9,HaverPull!$B:$B,0),MATCH(Calculations!$B20,HaverPull!$A$1:$AZ$1,0))</f>
        <v>9102.7000000000007</v>
      </c>
      <c r="CB20">
        <f>INDEX(HaverPull!$A:$XZ,MATCH(Calculations!CB$9,HaverPull!$B:$B,0),MATCH(Calculations!$B20,HaverPull!$A$1:$AZ$1,0))</f>
        <v>9174.5</v>
      </c>
      <c r="CC20">
        <f>INDEX(HaverPull!$A:$XZ,MATCH(Calculations!CC$9,HaverPull!$B:$B,0),MATCH(Calculations!$B20,HaverPull!$A$1:$AZ$1,0))</f>
        <v>9245.7000000000007</v>
      </c>
      <c r="CD20">
        <f>INDEX(HaverPull!$A:$XZ,MATCH(Calculations!CD$9,HaverPull!$B:$B,0),MATCH(Calculations!$B20,HaverPull!$A$1:$AZ$1,0))</f>
        <v>9316</v>
      </c>
      <c r="CE20">
        <f>INDEX(HaverPull!$A:$XZ,MATCH(Calculations!CE$9,HaverPull!$B:$B,0),MATCH(Calculations!$B20,HaverPull!$A$1:$AZ$1,0))</f>
        <v>9385.1</v>
      </c>
      <c r="CF20">
        <f>INDEX(HaverPull!$A:$XZ,MATCH(Calculations!CF$9,HaverPull!$B:$B,0),MATCH(Calculations!$B20,HaverPull!$A$1:$AZ$1,0))</f>
        <v>9452.5</v>
      </c>
      <c r="CG20">
        <f>INDEX(HaverPull!$A:$XZ,MATCH(Calculations!CG$9,HaverPull!$B:$B,0),MATCH(Calculations!$B20,HaverPull!$A$1:$AZ$1,0))</f>
        <v>9518.4</v>
      </c>
      <c r="CH20">
        <f>INDEX(HaverPull!$A:$XZ,MATCH(Calculations!CH$9,HaverPull!$B:$B,0),MATCH(Calculations!$B20,HaverPull!$A$1:$AZ$1,0))</f>
        <v>9582.9</v>
      </c>
      <c r="CI20">
        <f>INDEX(HaverPull!$A:$XZ,MATCH(Calculations!CI$9,HaverPull!$B:$B,0),MATCH(Calculations!$B20,HaverPull!$A$1:$AZ$1,0))</f>
        <v>9645.2000000000007</v>
      </c>
      <c r="CJ20">
        <f>INDEX(HaverPull!$A:$XZ,MATCH(Calculations!CJ$9,HaverPull!$B:$B,0),MATCH(Calculations!$B20,HaverPull!$A$1:$AZ$1,0))</f>
        <v>9705.5</v>
      </c>
      <c r="CK20">
        <f>INDEX(HaverPull!$A:$XZ,MATCH(Calculations!CK$9,HaverPull!$B:$B,0),MATCH(Calculations!$B20,HaverPull!$A$1:$AZ$1,0))</f>
        <v>9764.7000000000007</v>
      </c>
      <c r="CL20">
        <f>INDEX(HaverPull!$A:$XZ,MATCH(Calculations!CL$9,HaverPull!$B:$B,0),MATCH(Calculations!$B20,HaverPull!$A$1:$AZ$1,0))</f>
        <v>9823.2999999999993</v>
      </c>
      <c r="CM20">
        <f>INDEX(HaverPull!$A:$XZ,MATCH(Calculations!CM$9,HaverPull!$B:$B,0),MATCH(Calculations!$B20,HaverPull!$A$1:$AZ$1,0))</f>
        <v>9881.9</v>
      </c>
      <c r="CN20">
        <f>INDEX(HaverPull!$A:$XZ,MATCH(Calculations!CN$9,HaverPull!$B:$B,0),MATCH(Calculations!$B20,HaverPull!$A$1:$AZ$1,0))</f>
        <v>9940.4</v>
      </c>
      <c r="CO20">
        <f>INDEX(HaverPull!$A:$XZ,MATCH(Calculations!CO$9,HaverPull!$B:$B,0),MATCH(Calculations!$B20,HaverPull!$A$1:$AZ$1,0))</f>
        <v>9999.2000000000007</v>
      </c>
      <c r="CP20">
        <f>INDEX(HaverPull!$A:$XZ,MATCH(Calculations!CP$9,HaverPull!$B:$B,0),MATCH(Calculations!$B20,HaverPull!$A$1:$AZ$1,0))</f>
        <v>10058.5</v>
      </c>
      <c r="CQ20">
        <f>INDEX(HaverPull!$A:$XZ,MATCH(Calculations!CQ$9,HaverPull!$B:$B,0),MATCH(Calculations!$B20,HaverPull!$A$1:$AZ$1,0))</f>
        <v>10119.200000000001</v>
      </c>
      <c r="CR20">
        <f>INDEX(HaverPull!$A:$XZ,MATCH(Calculations!CR$9,HaverPull!$B:$B,0),MATCH(Calculations!$B20,HaverPull!$A$1:$AZ$1,0))</f>
        <v>10181.1</v>
      </c>
      <c r="CS20">
        <f>INDEX(HaverPull!$A:$XZ,MATCH(Calculations!CS$9,HaverPull!$B:$B,0),MATCH(Calculations!$B20,HaverPull!$A$1:$AZ$1,0))</f>
        <v>10243.9</v>
      </c>
      <c r="CT20">
        <f>INDEX(HaverPull!$A:$XZ,MATCH(Calculations!CT$9,HaverPull!$B:$B,0),MATCH(Calculations!$B20,HaverPull!$A$1:$AZ$1,0))</f>
        <v>10307.4</v>
      </c>
      <c r="CU20">
        <f>INDEX(HaverPull!$A:$XZ,MATCH(Calculations!CU$9,HaverPull!$B:$B,0),MATCH(Calculations!$B20,HaverPull!$A$1:$AZ$1,0))</f>
        <v>10371.9</v>
      </c>
      <c r="CV20">
        <f>INDEX(HaverPull!$A:$XZ,MATCH(Calculations!CV$9,HaverPull!$B:$B,0),MATCH(Calculations!$B20,HaverPull!$A$1:$AZ$1,0))</f>
        <v>10436.799999999999</v>
      </c>
      <c r="CW20">
        <f>INDEX(HaverPull!$A:$XZ,MATCH(Calculations!CW$9,HaverPull!$B:$B,0),MATCH(Calculations!$B20,HaverPull!$A$1:$AZ$1,0))</f>
        <v>10502.4</v>
      </c>
      <c r="CX20">
        <f>INDEX(HaverPull!$A:$XZ,MATCH(Calculations!CX$9,HaverPull!$B:$B,0),MATCH(Calculations!$B20,HaverPull!$A$1:$AZ$1,0))</f>
        <v>10568.8</v>
      </c>
      <c r="CY20">
        <f>INDEX(HaverPull!$A:$XZ,MATCH(Calculations!CY$9,HaverPull!$B:$B,0),MATCH(Calculations!$B20,HaverPull!$A$1:$AZ$1,0))</f>
        <v>10635.8</v>
      </c>
      <c r="CZ20">
        <f>INDEX(HaverPull!$A:$XZ,MATCH(Calculations!CZ$9,HaverPull!$B:$B,0),MATCH(Calculations!$B20,HaverPull!$A$1:$AZ$1,0))</f>
        <v>10702.2</v>
      </c>
      <c r="DA20">
        <f>INDEX(HaverPull!$A:$XZ,MATCH(Calculations!DA$9,HaverPull!$B:$B,0),MATCH(Calculations!$B20,HaverPull!$A$1:$AZ$1,0))</f>
        <v>10770.3</v>
      </c>
      <c r="DB20">
        <f>INDEX(HaverPull!$A:$XZ,MATCH(Calculations!DB$9,HaverPull!$B:$B,0),MATCH(Calculations!$B20,HaverPull!$A$1:$AZ$1,0))</f>
        <v>10841</v>
      </c>
      <c r="DC20">
        <f>INDEX(HaverPull!$A:$XZ,MATCH(Calculations!DC$9,HaverPull!$B:$B,0),MATCH(Calculations!$B20,HaverPull!$A$1:$AZ$1,0))</f>
        <v>10915.4</v>
      </c>
      <c r="DD20">
        <f>INDEX(HaverPull!$A:$XZ,MATCH(Calculations!DD$9,HaverPull!$B:$B,0),MATCH(Calculations!$B20,HaverPull!$A$1:$AZ$1,0))</f>
        <v>10994</v>
      </c>
      <c r="DE20">
        <f>INDEX(HaverPull!$A:$XZ,MATCH(Calculations!DE$9,HaverPull!$B:$B,0),MATCH(Calculations!$B20,HaverPull!$A$1:$AZ$1,0))</f>
        <v>11077</v>
      </c>
      <c r="DF20">
        <f>INDEX(HaverPull!$A:$XZ,MATCH(Calculations!DF$9,HaverPull!$B:$B,0),MATCH(Calculations!$B20,HaverPull!$A$1:$AZ$1,0))</f>
        <v>11165.2</v>
      </c>
      <c r="DG20">
        <f>INDEX(HaverPull!$A:$XZ,MATCH(Calculations!DG$9,HaverPull!$B:$B,0),MATCH(Calculations!$B20,HaverPull!$A$1:$AZ$1,0))</f>
        <v>11260.7</v>
      </c>
      <c r="DH20">
        <f>INDEX(HaverPull!$A:$XZ,MATCH(Calculations!DH$9,HaverPull!$B:$B,0),MATCH(Calculations!$B20,HaverPull!$A$1:$AZ$1,0))</f>
        <v>11363.1</v>
      </c>
      <c r="DI20">
        <f>INDEX(HaverPull!$A:$XZ,MATCH(Calculations!DI$9,HaverPull!$B:$B,0),MATCH(Calculations!$B20,HaverPull!$A$1:$AZ$1,0))</f>
        <v>11470.5</v>
      </c>
      <c r="DJ20">
        <f>INDEX(HaverPull!$A:$XZ,MATCH(Calculations!DJ$9,HaverPull!$B:$B,0),MATCH(Calculations!$B20,HaverPull!$A$1:$AZ$1,0))</f>
        <v>11582.6</v>
      </c>
      <c r="DK20">
        <f>INDEX(HaverPull!$A:$XZ,MATCH(Calculations!DK$9,HaverPull!$B:$B,0),MATCH(Calculations!$B20,HaverPull!$A$1:$AZ$1,0))</f>
        <v>11698.7</v>
      </c>
      <c r="DL20">
        <f>INDEX(HaverPull!$A:$XZ,MATCH(Calculations!DL$9,HaverPull!$B:$B,0),MATCH(Calculations!$B20,HaverPull!$A$1:$AZ$1,0))</f>
        <v>11818.5</v>
      </c>
      <c r="DM20">
        <f>INDEX(HaverPull!$A:$XZ,MATCH(Calculations!DM$9,HaverPull!$B:$B,0),MATCH(Calculations!$B20,HaverPull!$A$1:$AZ$1,0))</f>
        <v>11941.5</v>
      </c>
      <c r="DN20">
        <f>INDEX(HaverPull!$A:$XZ,MATCH(Calculations!DN$9,HaverPull!$B:$B,0),MATCH(Calculations!$B20,HaverPull!$A$1:$AZ$1,0))</f>
        <v>12067.1</v>
      </c>
      <c r="DO20">
        <f>INDEX(HaverPull!$A:$XZ,MATCH(Calculations!DO$9,HaverPull!$B:$B,0),MATCH(Calculations!$B20,HaverPull!$A$1:$AZ$1,0))</f>
        <v>12193.7</v>
      </c>
      <c r="DP20">
        <f>INDEX(HaverPull!$A:$XZ,MATCH(Calculations!DP$9,HaverPull!$B:$B,0),MATCH(Calculations!$B20,HaverPull!$A$1:$AZ$1,0))</f>
        <v>12324</v>
      </c>
      <c r="DQ20">
        <f>INDEX(HaverPull!$A:$XZ,MATCH(Calculations!DQ$9,HaverPull!$B:$B,0),MATCH(Calculations!$B20,HaverPull!$A$1:$AZ$1,0))</f>
        <v>12455.8</v>
      </c>
      <c r="DR20">
        <f>INDEX(HaverPull!$A:$XZ,MATCH(Calculations!DR$9,HaverPull!$B:$B,0),MATCH(Calculations!$B20,HaverPull!$A$1:$AZ$1,0))</f>
        <v>12588.1</v>
      </c>
      <c r="DS20">
        <f>INDEX(HaverPull!$A:$XZ,MATCH(Calculations!DS$9,HaverPull!$B:$B,0),MATCH(Calculations!$B20,HaverPull!$A$1:$AZ$1,0))</f>
        <v>12720.2</v>
      </c>
      <c r="DT20">
        <f>INDEX(HaverPull!$A:$XZ,MATCH(Calculations!DT$9,HaverPull!$B:$B,0),MATCH(Calculations!$B20,HaverPull!$A$1:$AZ$1,0))</f>
        <v>12852.7</v>
      </c>
      <c r="DU20">
        <f>INDEX(HaverPull!$A:$XZ,MATCH(Calculations!DU$9,HaverPull!$B:$B,0),MATCH(Calculations!$B20,HaverPull!$A$1:$AZ$1,0))</f>
        <v>12983.4</v>
      </c>
      <c r="DV20">
        <f>INDEX(HaverPull!$A:$XZ,MATCH(Calculations!DV$9,HaverPull!$B:$B,0),MATCH(Calculations!$B20,HaverPull!$A$1:$AZ$1,0))</f>
        <v>13111</v>
      </c>
      <c r="DW20">
        <f>INDEX(HaverPull!$A:$XZ,MATCH(Calculations!DW$9,HaverPull!$B:$B,0),MATCH(Calculations!$B20,HaverPull!$A$1:$AZ$1,0))</f>
        <v>13232.8</v>
      </c>
      <c r="DX20">
        <f>INDEX(HaverPull!$A:$XZ,MATCH(Calculations!DX$9,HaverPull!$B:$B,0),MATCH(Calculations!$B20,HaverPull!$A$1:$AZ$1,0))</f>
        <v>13348.5</v>
      </c>
      <c r="DY20">
        <f>INDEX(HaverPull!$A:$XZ,MATCH(Calculations!DY$9,HaverPull!$B:$B,0),MATCH(Calculations!$B20,HaverPull!$A$1:$AZ$1,0))</f>
        <v>13459.8</v>
      </c>
      <c r="DZ20">
        <f>INDEX(HaverPull!$A:$XZ,MATCH(Calculations!DZ$9,HaverPull!$B:$B,0),MATCH(Calculations!$B20,HaverPull!$A$1:$AZ$1,0))</f>
        <v>13566.7</v>
      </c>
      <c r="EA20">
        <f>INDEX(HaverPull!$A:$XZ,MATCH(Calculations!EA$9,HaverPull!$B:$B,0),MATCH(Calculations!$B20,HaverPull!$A$1:$AZ$1,0))</f>
        <v>13668.3</v>
      </c>
      <c r="EB20">
        <f>INDEX(HaverPull!$A:$XZ,MATCH(Calculations!EB$9,HaverPull!$B:$B,0),MATCH(Calculations!$B20,HaverPull!$A$1:$AZ$1,0))</f>
        <v>13765.5</v>
      </c>
      <c r="EC20">
        <f>INDEX(HaverPull!$A:$XZ,MATCH(Calculations!EC$9,HaverPull!$B:$B,0),MATCH(Calculations!$B20,HaverPull!$A$1:$AZ$1,0))</f>
        <v>13860</v>
      </c>
      <c r="ED20">
        <f>INDEX(HaverPull!$A:$XZ,MATCH(Calculations!ED$9,HaverPull!$B:$B,0),MATCH(Calculations!$B20,HaverPull!$A$1:$AZ$1,0))</f>
        <v>13952.6</v>
      </c>
      <c r="EE20">
        <f>INDEX(HaverPull!$A:$XZ,MATCH(Calculations!EE$9,HaverPull!$B:$B,0),MATCH(Calculations!$B20,HaverPull!$A$1:$AZ$1,0))</f>
        <v>14045.9</v>
      </c>
      <c r="EF20">
        <f>INDEX(HaverPull!$A:$XZ,MATCH(Calculations!EF$9,HaverPull!$B:$B,0),MATCH(Calculations!$B20,HaverPull!$A$1:$AZ$1,0))</f>
        <v>14138</v>
      </c>
      <c r="EG20">
        <f>INDEX(HaverPull!$A:$XZ,MATCH(Calculations!EG$9,HaverPull!$B:$B,0),MATCH(Calculations!$B20,HaverPull!$A$1:$AZ$1,0))</f>
        <v>14230</v>
      </c>
      <c r="EH20">
        <f>INDEX(HaverPull!$A:$XZ,MATCH(Calculations!EH$9,HaverPull!$B:$B,0),MATCH(Calculations!$B20,HaverPull!$A$1:$AZ$1,0))</f>
        <v>14322.6</v>
      </c>
      <c r="EI20">
        <f>INDEX(HaverPull!$A:$XZ,MATCH(Calculations!EI$9,HaverPull!$B:$B,0),MATCH(Calculations!$B20,HaverPull!$A$1:$AZ$1,0))</f>
        <v>14416.9</v>
      </c>
      <c r="EJ20">
        <f>INDEX(HaverPull!$A:$XZ,MATCH(Calculations!EJ$9,HaverPull!$B:$B,0),MATCH(Calculations!$B20,HaverPull!$A$1:$AZ$1,0))</f>
        <v>14514.9</v>
      </c>
      <c r="EK20">
        <f>INDEX(HaverPull!$A:$XZ,MATCH(Calculations!EK$9,HaverPull!$B:$B,0),MATCH(Calculations!$B20,HaverPull!$A$1:$AZ$1,0))</f>
        <v>14613.4</v>
      </c>
      <c r="EL20">
        <f>INDEX(HaverPull!$A:$XZ,MATCH(Calculations!EL$9,HaverPull!$B:$B,0),MATCH(Calculations!$B20,HaverPull!$A$1:$AZ$1,0))</f>
        <v>14711.7</v>
      </c>
      <c r="EM20">
        <f>INDEX(HaverPull!$A:$XZ,MATCH(Calculations!EM$9,HaverPull!$B:$B,0),MATCH(Calculations!$B20,HaverPull!$A$1:$AZ$1,0))</f>
        <v>14809.5</v>
      </c>
      <c r="EN20">
        <f>INDEX(HaverPull!$A:$XZ,MATCH(Calculations!EN$9,HaverPull!$B:$B,0),MATCH(Calculations!$B20,HaverPull!$A$1:$AZ$1,0))</f>
        <v>14904.3</v>
      </c>
      <c r="EO20">
        <f>INDEX(HaverPull!$A:$XZ,MATCH(Calculations!EO$9,HaverPull!$B:$B,0),MATCH(Calculations!$B20,HaverPull!$A$1:$AZ$1,0))</f>
        <v>14996.5</v>
      </c>
      <c r="EP20">
        <f>INDEX(HaverPull!$A:$XZ,MATCH(Calculations!EP$9,HaverPull!$B:$B,0),MATCH(Calculations!$B20,HaverPull!$A$1:$AZ$1,0))</f>
        <v>15085.5</v>
      </c>
      <c r="EQ20">
        <f>INDEX(HaverPull!$A:$XZ,MATCH(Calculations!EQ$9,HaverPull!$B:$B,0),MATCH(Calculations!$B20,HaverPull!$A$1:$AZ$1,0))</f>
        <v>15168.4</v>
      </c>
      <c r="ER20">
        <f>INDEX(HaverPull!$A:$XZ,MATCH(Calculations!ER$9,HaverPull!$B:$B,0),MATCH(Calculations!$B20,HaverPull!$A$1:$AZ$1,0))</f>
        <v>15246.9</v>
      </c>
      <c r="ES20">
        <f>INDEX(HaverPull!$A:$XZ,MATCH(Calculations!ES$9,HaverPull!$B:$B,0),MATCH(Calculations!$B20,HaverPull!$A$1:$AZ$1,0))</f>
        <v>15322.8</v>
      </c>
      <c r="ET20">
        <f>INDEX(HaverPull!$A:$XZ,MATCH(Calculations!ET$9,HaverPull!$B:$B,0),MATCH(Calculations!$B20,HaverPull!$A$1:$AZ$1,0))</f>
        <v>15396.9</v>
      </c>
      <c r="EU20">
        <f>INDEX(HaverPull!$A:$XZ,MATCH(Calculations!EU$9,HaverPull!$B:$B,0),MATCH(Calculations!$B20,HaverPull!$A$1:$AZ$1,0))</f>
        <v>15470.9</v>
      </c>
      <c r="EV20">
        <f>INDEX(HaverPull!$A:$XZ,MATCH(Calculations!EV$9,HaverPull!$B:$B,0),MATCH(Calculations!$B20,HaverPull!$A$1:$AZ$1,0))</f>
        <v>15545.5</v>
      </c>
      <c r="EW20">
        <f>INDEX(HaverPull!$A:$XZ,MATCH(Calculations!EW$9,HaverPull!$B:$B,0),MATCH(Calculations!$B20,HaverPull!$A$1:$AZ$1,0))</f>
        <v>15619.2</v>
      </c>
      <c r="EX20">
        <f>INDEX(HaverPull!$A:$XZ,MATCH(Calculations!EX$9,HaverPull!$B:$B,0),MATCH(Calculations!$B20,HaverPull!$A$1:$AZ$1,0))</f>
        <v>15692</v>
      </c>
      <c r="EY20">
        <f>INDEX(HaverPull!$A:$XZ,MATCH(Calculations!EY$9,HaverPull!$B:$B,0),MATCH(Calculations!$B20,HaverPull!$A$1:$AZ$1,0))</f>
        <v>15764.5</v>
      </c>
      <c r="EZ20">
        <f>INDEX(HaverPull!$A:$XZ,MATCH(Calculations!EZ$9,HaverPull!$B:$B,0),MATCH(Calculations!$B20,HaverPull!$A$1:$AZ$1,0))</f>
        <v>15836.5</v>
      </c>
      <c r="FA20">
        <f>INDEX(HaverPull!$A:$XZ,MATCH(Calculations!FA$9,HaverPull!$B:$B,0),MATCH(Calculations!$B20,HaverPull!$A$1:$AZ$1,0))</f>
        <v>15905.9</v>
      </c>
      <c r="FB20">
        <f>INDEX(HaverPull!$A:$XZ,MATCH(Calculations!FB$9,HaverPull!$B:$B,0),MATCH(Calculations!$B20,HaverPull!$A$1:$AZ$1,0))</f>
        <v>15971.7</v>
      </c>
      <c r="FC20">
        <f>INDEX(HaverPull!$A:$XZ,MATCH(Calculations!FC$9,HaverPull!$B:$B,0),MATCH(Calculations!$B20,HaverPull!$A$1:$AZ$1,0))</f>
        <v>16031.6</v>
      </c>
      <c r="FD20">
        <f>INDEX(HaverPull!$A:$XZ,MATCH(Calculations!FD$9,HaverPull!$B:$B,0),MATCH(Calculations!$B20,HaverPull!$A$1:$AZ$1,0))</f>
        <v>16082.9</v>
      </c>
      <c r="FE20">
        <f>INDEX(HaverPull!$A:$XZ,MATCH(Calculations!FE$9,HaverPull!$B:$B,0),MATCH(Calculations!$B20,HaverPull!$A$1:$AZ$1,0))</f>
        <v>16130.1</v>
      </c>
      <c r="FF20">
        <f>INDEX(HaverPull!$A:$XZ,MATCH(Calculations!FF$9,HaverPull!$B:$B,0),MATCH(Calculations!$B20,HaverPull!$A$1:$AZ$1,0))</f>
        <v>16174.2</v>
      </c>
      <c r="FG20">
        <f>INDEX(HaverPull!$A:$XZ,MATCH(Calculations!FG$9,HaverPull!$B:$B,0),MATCH(Calculations!$B20,HaverPull!$A$1:$AZ$1,0))</f>
        <v>16214.8</v>
      </c>
      <c r="FH20">
        <f>INDEX(HaverPull!$A:$XZ,MATCH(Calculations!FH$9,HaverPull!$B:$B,0),MATCH(Calculations!$B20,HaverPull!$A$1:$AZ$1,0))</f>
        <v>16255.3</v>
      </c>
      <c r="FI20">
        <f>INDEX(HaverPull!$A:$XZ,MATCH(Calculations!FI$9,HaverPull!$B:$B,0),MATCH(Calculations!$B20,HaverPull!$A$1:$AZ$1,0))</f>
        <v>16296.2</v>
      </c>
      <c r="FJ20">
        <f>INDEX(HaverPull!$A:$XZ,MATCH(Calculations!FJ$9,HaverPull!$B:$B,0),MATCH(Calculations!$B20,HaverPull!$A$1:$AZ$1,0))</f>
        <v>16338.8</v>
      </c>
      <c r="FK20">
        <f>INDEX(HaverPull!$A:$XZ,MATCH(Calculations!FK$9,HaverPull!$B:$B,0),MATCH(Calculations!$B20,HaverPull!$A$1:$AZ$1,0))</f>
        <v>16388</v>
      </c>
      <c r="FL20">
        <f>INDEX(HaverPull!$A:$XZ,MATCH(Calculations!FL$9,HaverPull!$B:$B,0),MATCH(Calculations!$B20,HaverPull!$A$1:$AZ$1,0))</f>
        <v>16439.8</v>
      </c>
      <c r="FM20">
        <f>INDEX(HaverPull!$A:$XZ,MATCH(Calculations!FM$9,HaverPull!$B:$B,0),MATCH(Calculations!$B20,HaverPull!$A$1:$AZ$1,0))</f>
        <v>16494.2</v>
      </c>
      <c r="FN20">
        <f>INDEX(HaverPull!$A:$XZ,MATCH(Calculations!FN$9,HaverPull!$B:$B,0),MATCH(Calculations!$B20,HaverPull!$A$1:$AZ$1,0))</f>
        <v>16551.3</v>
      </c>
      <c r="FO20">
        <f>INDEX(HaverPull!$A:$XZ,MATCH(Calculations!FO$9,HaverPull!$B:$B,0),MATCH(Calculations!$B20,HaverPull!$A$1:$AZ$1,0))</f>
        <v>16610.400000000001</v>
      </c>
      <c r="FP20">
        <f>INDEX(HaverPull!$A:$XZ,MATCH(Calculations!FP$9,HaverPull!$B:$B,0),MATCH(Calculations!$B20,HaverPull!$A$1:$AZ$1,0))</f>
        <v>16673.3</v>
      </c>
      <c r="FQ20">
        <f>INDEX(HaverPull!$A:$XZ,MATCH(Calculations!FQ$9,HaverPull!$B:$B,0),MATCH(Calculations!$B20,HaverPull!$A$1:$AZ$1,0))</f>
        <v>16738.5</v>
      </c>
      <c r="FR20">
        <f>INDEX(HaverPull!$A:$XZ,MATCH(Calculations!FR$9,HaverPull!$B:$B,0),MATCH(Calculations!$B20,HaverPull!$A$1:$AZ$1,0))</f>
        <v>16805.8</v>
      </c>
      <c r="FS20">
        <f>INDEX(HaverPull!$A:$XZ,MATCH(Calculations!FS$9,HaverPull!$B:$B,0),MATCH(Calculations!$B20,HaverPull!$A$1:$AZ$1,0))</f>
        <v>16875.3</v>
      </c>
      <c r="FT20">
        <f>INDEX(HaverPull!$A:$XZ,MATCH(Calculations!FT$9,HaverPull!$B:$B,0),MATCH(Calculations!$B20,HaverPull!$A$1:$AZ$1,0))</f>
        <v>16945.900000000001</v>
      </c>
      <c r="FU20">
        <f>INDEX(HaverPull!$A:$XZ,MATCH(Calculations!FU$9,HaverPull!$B:$B,0),MATCH(Calculations!$B20,HaverPull!$A$1:$AZ$1,0))</f>
        <v>17017.7</v>
      </c>
      <c r="FV20">
        <f>INDEX(HaverPull!$A:$XZ,MATCH(Calculations!FV$9,HaverPull!$B:$B,0),MATCH(Calculations!$B20,HaverPull!$A$1:$AZ$1,0))</f>
        <v>17090.3</v>
      </c>
      <c r="FW20">
        <f>INDEX(HaverPull!$A:$XZ,MATCH(Calculations!FW$9,HaverPull!$B:$B,0),MATCH(Calculations!$B20,HaverPull!$A$1:$AZ$1,0))</f>
        <v>17162.599999999999</v>
      </c>
      <c r="FX20">
        <f>INDEX(HaverPull!$A:$XZ,MATCH(Calculations!FX$9,HaverPull!$B:$B,0),MATCH(Calculations!$B20,HaverPull!$A$1:$AZ$1,0))</f>
        <v>17235.8</v>
      </c>
      <c r="FY20">
        <f>INDEX(HaverPull!$A:$XZ,MATCH(Calculations!FY$9,HaverPull!$B:$B,0),MATCH(Calculations!$B20,HaverPull!$A$1:$AZ$1,0))</f>
        <v>17309.599999999999</v>
      </c>
      <c r="FZ20">
        <f>INDEX(HaverPull!$A:$XZ,MATCH(Calculations!FZ$9,HaverPull!$B:$B,0),MATCH(Calculations!$B20,HaverPull!$A$1:$AZ$1,0))</f>
        <v>17384.2</v>
      </c>
      <c r="GA20">
        <f>INDEX(HaverPull!$A:$XZ,MATCH(Calculations!GA$9,HaverPull!$B:$B,0),MATCH(Calculations!$B20,HaverPull!$A$1:$AZ$1,0))</f>
        <v>17459.7</v>
      </c>
      <c r="GB20">
        <f>INDEX(HaverPull!$A:$XZ,MATCH(Calculations!GB$9,HaverPull!$B:$B,0),MATCH(Calculations!$B20,HaverPull!$A$1:$AZ$1,0))</f>
        <v>17536.5</v>
      </c>
      <c r="GC20">
        <f>INDEX(HaverPull!$A:$XZ,MATCH(Calculations!GC$9,HaverPull!$B:$B,0),MATCH(Calculations!$B20,HaverPull!$A$1:$AZ$1,0))</f>
        <v>17613.5</v>
      </c>
      <c r="GD20" s="79">
        <f>INDEX(HaverPull!$A:$XZ,MATCH(Calculations!GD$9,HaverPull!$B:$B,0),MATCH(Calculations!$B20,HaverPull!$A$1:$AZ$1,0))</f>
        <v>17690.3</v>
      </c>
      <c r="GE20">
        <f>INDEX(HaverPull!$A:$XZ,MATCH(Calculations!GE$9,HaverPull!$B:$B,0),MATCH(Calculations!$B20,HaverPull!$A$1:$AZ$1,0))</f>
        <v>17766.400000000001</v>
      </c>
      <c r="GF20">
        <f>INDEX(HaverPull!$A:$XZ,MATCH(Calculations!GF$9,HaverPull!$B:$B,0),MATCH(Calculations!$B20,HaverPull!$A$1:$AZ$1,0))</f>
        <v>17840.099999999999</v>
      </c>
      <c r="GG20">
        <f>INDEX(HaverPull!$A:$XZ,MATCH(Calculations!GG$9,HaverPull!$B:$B,0),MATCH(Calculations!$B20,HaverPull!$A$1:$AZ$1,0))</f>
        <v>17913.5</v>
      </c>
      <c r="GH20" s="71">
        <f>INDEX(HaverPull!$A:$XZ,MATCH(Calculations!GH$9,HaverPull!$B:$B,0),MATCH(Calculations!$B20,HaverPull!$A$1:$AZ$1,0))</f>
        <v>17986.900000000001</v>
      </c>
      <c r="GI20">
        <f>INDEX(HaverPull!$A:$XZ,MATCH(Calculations!GI$9,HaverPull!$B:$B,0),MATCH(Calculations!$B20,HaverPull!$A$1:$AZ$1,0))</f>
        <v>18060.099999999999</v>
      </c>
      <c r="GJ20">
        <f>INDEX(HaverPull!$A:$XZ,MATCH(Calculations!GJ$9,HaverPull!$B:$B,0),MATCH(Calculations!$B20,HaverPull!$A$1:$AZ$1,0))</f>
        <v>18133.8</v>
      </c>
      <c r="GK20">
        <f>INDEX(HaverPull!$A:$XZ,MATCH(Calculations!GK$9,HaverPull!$B:$B,0),MATCH(Calculations!$B20,HaverPull!$A$1:$AZ$1,0))</f>
        <v>18209.5</v>
      </c>
      <c r="GL20" s="15">
        <f>INDEX(HaverPull!$A:$XZ,MATCH(Calculations!GL$9,HaverPull!$B:$B,0),MATCH(Calculations!$B20,HaverPull!$A$1:$AZ$1,0))</f>
        <v>18288.2</v>
      </c>
      <c r="GM20">
        <f>INDEX(HaverPull!$A:$XZ,MATCH(Calculations!GM$9,HaverPull!$B:$B,0),MATCH(Calculations!$B20,HaverPull!$A$1:$AZ$1,0))</f>
        <v>18372.400000000001</v>
      </c>
      <c r="GN20">
        <f>INDEX(HaverPull!$A:$XZ,MATCH(Calculations!GN$9,HaverPull!$B:$B,0),MATCH(Calculations!$B20,HaverPull!$A$1:$AZ$1,0))</f>
        <v>18462.7</v>
      </c>
      <c r="GO20" s="87">
        <f>INDEX(HaverPull!$A:$XZ,MATCH(Calculations!GO$9,HaverPull!$B:$B,0),MATCH(Calculations!$B20,HaverPull!$A$1:$AZ$1,0))</f>
        <v>18556.7</v>
      </c>
      <c r="GP20" s="6">
        <f>INDEX(HaverPull!$A:$XZ,MATCH(HaverPull!B$202,HaverPull!$B:$B,0),MATCH(Calculations!$B20,HaverPull!$A$1:$AZ$1,0))</f>
        <v>18653.599999999999</v>
      </c>
      <c r="GQ20" t="e">
        <f>INDEX(HaverPull!$A:$XZ,MATCH(Calculations!GQ$9,HaverPull!$B:$B,0),MATCH(Calculations!$B20,HaverPull!$A$1:$AZ$1,0))</f>
        <v>#N/A</v>
      </c>
      <c r="GR20" t="e">
        <f>INDEX(HaverPull!$A:$XZ,MATCH(Calculations!GR$9,HaverPull!$B:$B,0),MATCH(Calculations!$B20,HaverPull!$A$1:$AZ$1,0))</f>
        <v>#N/A</v>
      </c>
      <c r="GS20" t="e">
        <f>INDEX(HaverPull!$A:$XZ,MATCH(Calculations!GS$9,HaverPull!$B:$B,0),MATCH(Calculations!$B20,HaverPull!$A$1:$AZ$1,0))</f>
        <v>#N/A</v>
      </c>
      <c r="GT20" t="e">
        <f>INDEX(HaverPull!$A:$XZ,MATCH(Calculations!GT$9,HaverPull!$B:$B,0),MATCH(Calculations!$B20,HaverPull!$A$1:$AZ$1,0))</f>
        <v>#N/A</v>
      </c>
      <c r="GU20" t="e">
        <f>INDEX(HaverPull!$A:$XZ,MATCH(Calculations!GU$9,HaverPull!$B:$B,0),MATCH(Calculations!$B20,HaverPull!$A$1:$AZ$1,0))</f>
        <v>#N/A</v>
      </c>
      <c r="GV20" t="e">
        <f>INDEX(HaverPull!$A:$XZ,MATCH(Calculations!GV$9,HaverPull!$B:$B,0),MATCH(Calculations!$B20,HaverPull!$A$1:$AZ$1,0))</f>
        <v>#N/A</v>
      </c>
    </row>
    <row r="21" spans="1:204" x14ac:dyDescent="0.25">
      <c r="A21" s="7" t="s">
        <v>85</v>
      </c>
      <c r="B21" t="s">
        <v>9</v>
      </c>
      <c r="C21">
        <f>INDEX(HaverPull!$A:$XZ,MATCH(Calculations!C$9,HaverPull!$B:$B,0),MATCH(Calculations!$B21,HaverPull!$A$1:$AZ$1,0))</f>
        <v>3065.1</v>
      </c>
      <c r="D21">
        <f>INDEX(HaverPull!$A:$XZ,MATCH(Calculations!D$9,HaverPull!$B:$B,0),MATCH(Calculations!$B21,HaverPull!$A$1:$AZ$1,0))</f>
        <v>3079</v>
      </c>
      <c r="E21">
        <f>INDEX(HaverPull!$A:$XZ,MATCH(Calculations!E$9,HaverPull!$B:$B,0),MATCH(Calculations!$B21,HaverPull!$A$1:$AZ$1,0))</f>
        <v>3106</v>
      </c>
      <c r="F21">
        <f>INDEX(HaverPull!$A:$XZ,MATCH(Calculations!F$9,HaverPull!$B:$B,0),MATCH(Calculations!$B21,HaverPull!$A$1:$AZ$1,0))</f>
        <v>3097.5</v>
      </c>
      <c r="G21">
        <f>INDEX(HaverPull!$A:$XZ,MATCH(Calculations!G$9,HaverPull!$B:$B,0),MATCH(Calculations!$B21,HaverPull!$A$1:$AZ$1,0))</f>
        <v>3157</v>
      </c>
      <c r="H21">
        <f>INDEX(HaverPull!$A:$XZ,MATCH(Calculations!H$9,HaverPull!$B:$B,0),MATCH(Calculations!$B21,HaverPull!$A$1:$AZ$1,0))</f>
        <v>3186</v>
      </c>
      <c r="I21">
        <f>INDEX(HaverPull!$A:$XZ,MATCH(Calculations!I$9,HaverPull!$B:$B,0),MATCH(Calculations!$B21,HaverPull!$A$1:$AZ$1,0))</f>
        <v>3211.4</v>
      </c>
      <c r="J21">
        <f>INDEX(HaverPull!$A:$XZ,MATCH(Calculations!J$9,HaverPull!$B:$B,0),MATCH(Calculations!$B21,HaverPull!$A$1:$AZ$1,0))</f>
        <v>3264.7</v>
      </c>
      <c r="K21">
        <f>INDEX(HaverPull!$A:$XZ,MATCH(Calculations!K$9,HaverPull!$B:$B,0),MATCH(Calculations!$B21,HaverPull!$A$1:$AZ$1,0))</f>
        <v>3307.8</v>
      </c>
      <c r="L21">
        <f>INDEX(HaverPull!$A:$XZ,MATCH(Calculations!L$9,HaverPull!$B:$B,0),MATCH(Calculations!$B21,HaverPull!$A$1:$AZ$1,0))</f>
        <v>3370.7</v>
      </c>
      <c r="M21">
        <f>INDEX(HaverPull!$A:$XZ,MATCH(Calculations!M$9,HaverPull!$B:$B,0),MATCH(Calculations!$B21,HaverPull!$A$1:$AZ$1,0))</f>
        <v>3422.7</v>
      </c>
      <c r="N21">
        <f>INDEX(HaverPull!$A:$XZ,MATCH(Calculations!N$9,HaverPull!$B:$B,0),MATCH(Calculations!$B21,HaverPull!$A$1:$AZ$1,0))</f>
        <v>3503</v>
      </c>
      <c r="O21">
        <f>INDEX(HaverPull!$A:$XZ,MATCH(Calculations!O$9,HaverPull!$B:$B,0),MATCH(Calculations!$B21,HaverPull!$A$1:$AZ$1,0))</f>
        <v>3567</v>
      </c>
      <c r="P21">
        <f>INDEX(HaverPull!$A:$XZ,MATCH(Calculations!P$9,HaverPull!$B:$B,0),MATCH(Calculations!$B21,HaverPull!$A$1:$AZ$1,0))</f>
        <v>3565.3</v>
      </c>
      <c r="Q21">
        <f>INDEX(HaverPull!$A:$XZ,MATCH(Calculations!Q$9,HaverPull!$B:$B,0),MATCH(Calculations!$B21,HaverPull!$A$1:$AZ$1,0))</f>
        <v>3577.9</v>
      </c>
      <c r="R21">
        <f>INDEX(HaverPull!$A:$XZ,MATCH(Calculations!R$9,HaverPull!$B:$B,0),MATCH(Calculations!$B21,HaverPull!$A$1:$AZ$1,0))</f>
        <v>3567.2</v>
      </c>
      <c r="S21">
        <f>INDEX(HaverPull!$A:$XZ,MATCH(Calculations!S$9,HaverPull!$B:$B,0),MATCH(Calculations!$B21,HaverPull!$A$1:$AZ$1,0))</f>
        <v>3535.3</v>
      </c>
      <c r="T21">
        <f>INDEX(HaverPull!$A:$XZ,MATCH(Calculations!T$9,HaverPull!$B:$B,0),MATCH(Calculations!$B21,HaverPull!$A$1:$AZ$1,0))</f>
        <v>3548</v>
      </c>
      <c r="U21">
        <f>INDEX(HaverPull!$A:$XZ,MATCH(Calculations!U$9,HaverPull!$B:$B,0),MATCH(Calculations!$B21,HaverPull!$A$1:$AZ$1,0))</f>
        <v>3563.3</v>
      </c>
      <c r="V21">
        <f>INDEX(HaverPull!$A:$XZ,MATCH(Calculations!V$9,HaverPull!$B:$B,0),MATCH(Calculations!$B21,HaverPull!$A$1:$AZ$1,0))</f>
        <v>3511.2</v>
      </c>
      <c r="W21">
        <f>INDEX(HaverPull!$A:$XZ,MATCH(Calculations!W$9,HaverPull!$B:$B,0),MATCH(Calculations!$B21,HaverPull!$A$1:$AZ$1,0))</f>
        <v>3540.6</v>
      </c>
      <c r="X21">
        <f>INDEX(HaverPull!$A:$XZ,MATCH(Calculations!X$9,HaverPull!$B:$B,0),MATCH(Calculations!$B21,HaverPull!$A$1:$AZ$1,0))</f>
        <v>3598.9</v>
      </c>
      <c r="Y21">
        <f>INDEX(HaverPull!$A:$XZ,MATCH(Calculations!Y$9,HaverPull!$B:$B,0),MATCH(Calculations!$B21,HaverPull!$A$1:$AZ$1,0))</f>
        <v>3650</v>
      </c>
      <c r="Z21">
        <f>INDEX(HaverPull!$A:$XZ,MATCH(Calculations!Z$9,HaverPull!$B:$B,0),MATCH(Calculations!$B21,HaverPull!$A$1:$AZ$1,0))</f>
        <v>3689.3</v>
      </c>
      <c r="AA21">
        <f>INDEX(HaverPull!$A:$XZ,MATCH(Calculations!AA$9,HaverPull!$B:$B,0),MATCH(Calculations!$B21,HaverPull!$A$1:$AZ$1,0))</f>
        <v>3763</v>
      </c>
      <c r="AB21">
        <f>INDEX(HaverPull!$A:$XZ,MATCH(Calculations!AB$9,HaverPull!$B:$B,0),MATCH(Calculations!$B21,HaverPull!$A$1:$AZ$1,0))</f>
        <v>3797.7</v>
      </c>
      <c r="AC21">
        <f>INDEX(HaverPull!$A:$XZ,MATCH(Calculations!AC$9,HaverPull!$B:$B,0),MATCH(Calculations!$B21,HaverPull!$A$1:$AZ$1,0))</f>
        <v>3837.7</v>
      </c>
      <c r="AD21">
        <f>INDEX(HaverPull!$A:$XZ,MATCH(Calculations!AD$9,HaverPull!$B:$B,0),MATCH(Calculations!$B21,HaverPull!$A$1:$AZ$1,0))</f>
        <v>3887.4</v>
      </c>
      <c r="AE21">
        <f>INDEX(HaverPull!$A:$XZ,MATCH(Calculations!AE$9,HaverPull!$B:$B,0),MATCH(Calculations!$B21,HaverPull!$A$1:$AZ$1,0))</f>
        <v>3933.3</v>
      </c>
      <c r="AF21">
        <f>INDEX(HaverPull!$A:$XZ,MATCH(Calculations!AF$9,HaverPull!$B:$B,0),MATCH(Calculations!$B21,HaverPull!$A$1:$AZ$1,0))</f>
        <v>3954.6</v>
      </c>
      <c r="AG21">
        <f>INDEX(HaverPull!$A:$XZ,MATCH(Calculations!AG$9,HaverPull!$B:$B,0),MATCH(Calculations!$B21,HaverPull!$A$1:$AZ$1,0))</f>
        <v>3992</v>
      </c>
      <c r="AH21">
        <f>INDEX(HaverPull!$A:$XZ,MATCH(Calculations!AH$9,HaverPull!$B:$B,0),MATCH(Calculations!$B21,HaverPull!$A$1:$AZ$1,0))</f>
        <v>4052</v>
      </c>
      <c r="AI21">
        <f>INDEX(HaverPull!$A:$XZ,MATCH(Calculations!AI$9,HaverPull!$B:$B,0),MATCH(Calculations!$B21,HaverPull!$A$1:$AZ$1,0))</f>
        <v>4074.8</v>
      </c>
      <c r="AJ21">
        <f>INDEX(HaverPull!$A:$XZ,MATCH(Calculations!AJ$9,HaverPull!$B:$B,0),MATCH(Calculations!$B21,HaverPull!$A$1:$AZ$1,0))</f>
        <v>4161.8999999999996</v>
      </c>
      <c r="AK21">
        <f>INDEX(HaverPull!$A:$XZ,MATCH(Calculations!AK$9,HaverPull!$B:$B,0),MATCH(Calculations!$B21,HaverPull!$A$1:$AZ$1,0))</f>
        <v>4179.3999999999996</v>
      </c>
      <c r="AL21">
        <f>INDEX(HaverPull!$A:$XZ,MATCH(Calculations!AL$9,HaverPull!$B:$B,0),MATCH(Calculations!$B21,HaverPull!$A$1:$AZ$1,0))</f>
        <v>4213.1000000000004</v>
      </c>
      <c r="AM21">
        <f>INDEX(HaverPull!$A:$XZ,MATCH(Calculations!AM$9,HaverPull!$B:$B,0),MATCH(Calculations!$B21,HaverPull!$A$1:$AZ$1,0))</f>
        <v>4234.8999999999996</v>
      </c>
      <c r="AN21">
        <f>INDEX(HaverPull!$A:$XZ,MATCH(Calculations!AN$9,HaverPull!$B:$B,0),MATCH(Calculations!$B21,HaverPull!$A$1:$AZ$1,0))</f>
        <v>4232.2</v>
      </c>
      <c r="AO21">
        <f>INDEX(HaverPull!$A:$XZ,MATCH(Calculations!AO$9,HaverPull!$B:$B,0),MATCH(Calculations!$B21,HaverPull!$A$1:$AZ$1,0))</f>
        <v>4273.3</v>
      </c>
      <c r="AP21">
        <f>INDEX(HaverPull!$A:$XZ,MATCH(Calculations!AP$9,HaverPull!$B:$B,0),MATCH(Calculations!$B21,HaverPull!$A$1:$AZ$1,0))</f>
        <v>4284</v>
      </c>
      <c r="AQ21">
        <f>INDEX(HaverPull!$A:$XZ,MATCH(Calculations!AQ$9,HaverPull!$B:$B,0),MATCH(Calculations!$B21,HaverPull!$A$1:$AZ$1,0))</f>
        <v>4277.8999999999996</v>
      </c>
      <c r="AR21">
        <f>INDEX(HaverPull!$A:$XZ,MATCH(Calculations!AR$9,HaverPull!$B:$B,0),MATCH(Calculations!$B21,HaverPull!$A$1:$AZ$1,0))</f>
        <v>4181.5</v>
      </c>
      <c r="AS21">
        <f>INDEX(HaverPull!$A:$XZ,MATCH(Calculations!AS$9,HaverPull!$B:$B,0),MATCH(Calculations!$B21,HaverPull!$A$1:$AZ$1,0))</f>
        <v>4227.3999999999996</v>
      </c>
      <c r="AT21">
        <f>INDEX(HaverPull!$A:$XZ,MATCH(Calculations!AT$9,HaverPull!$B:$B,0),MATCH(Calculations!$B21,HaverPull!$A$1:$AZ$1,0))</f>
        <v>4284.5</v>
      </c>
      <c r="AU21">
        <f>INDEX(HaverPull!$A:$XZ,MATCH(Calculations!AU$9,HaverPull!$B:$B,0),MATCH(Calculations!$B21,HaverPull!$A$1:$AZ$1,0))</f>
        <v>4298.8</v>
      </c>
      <c r="AV21">
        <f>INDEX(HaverPull!$A:$XZ,MATCH(Calculations!AV$9,HaverPull!$B:$B,0),MATCH(Calculations!$B21,HaverPull!$A$1:$AZ$1,0))</f>
        <v>4299.2</v>
      </c>
      <c r="AW21">
        <f>INDEX(HaverPull!$A:$XZ,MATCH(Calculations!AW$9,HaverPull!$B:$B,0),MATCH(Calculations!$B21,HaverPull!$A$1:$AZ$1,0))</f>
        <v>4319</v>
      </c>
      <c r="AX21">
        <f>INDEX(HaverPull!$A:$XZ,MATCH(Calculations!AX$9,HaverPull!$B:$B,0),MATCH(Calculations!$B21,HaverPull!$A$1:$AZ$1,0))</f>
        <v>4289.5</v>
      </c>
      <c r="AY21">
        <f>INDEX(HaverPull!$A:$XZ,MATCH(Calculations!AY$9,HaverPull!$B:$B,0),MATCH(Calculations!$B21,HaverPull!$A$1:$AZ$1,0))</f>
        <v>4321.1000000000004</v>
      </c>
      <c r="AZ21">
        <f>INDEX(HaverPull!$A:$XZ,MATCH(Calculations!AZ$9,HaverPull!$B:$B,0),MATCH(Calculations!$B21,HaverPull!$A$1:$AZ$1,0))</f>
        <v>4334.3</v>
      </c>
      <c r="BA21">
        <f>INDEX(HaverPull!$A:$XZ,MATCH(Calculations!BA$9,HaverPull!$B:$B,0),MATCH(Calculations!$B21,HaverPull!$A$1:$AZ$1,0))</f>
        <v>4363.3</v>
      </c>
      <c r="BB21">
        <f>INDEX(HaverPull!$A:$XZ,MATCH(Calculations!BB$9,HaverPull!$B:$B,0),MATCH(Calculations!$B21,HaverPull!$A$1:$AZ$1,0))</f>
        <v>4439.7</v>
      </c>
      <c r="BC21">
        <f>INDEX(HaverPull!$A:$XZ,MATCH(Calculations!BC$9,HaverPull!$B:$B,0),MATCH(Calculations!$B21,HaverPull!$A$1:$AZ$1,0))</f>
        <v>4483.6000000000004</v>
      </c>
      <c r="BD21">
        <f>INDEX(HaverPull!$A:$XZ,MATCH(Calculations!BD$9,HaverPull!$B:$B,0),MATCH(Calculations!$B21,HaverPull!$A$1:$AZ$1,0))</f>
        <v>4574.8999999999996</v>
      </c>
      <c r="BE21">
        <f>INDEX(HaverPull!$A:$XZ,MATCH(Calculations!BE$9,HaverPull!$B:$B,0),MATCH(Calculations!$B21,HaverPull!$A$1:$AZ$1,0))</f>
        <v>4657</v>
      </c>
      <c r="BF21">
        <f>INDEX(HaverPull!$A:$XZ,MATCH(Calculations!BF$9,HaverPull!$B:$B,0),MATCH(Calculations!$B21,HaverPull!$A$1:$AZ$1,0))</f>
        <v>4731.2</v>
      </c>
      <c r="BG21">
        <f>INDEX(HaverPull!$A:$XZ,MATCH(Calculations!BG$9,HaverPull!$B:$B,0),MATCH(Calculations!$B21,HaverPull!$A$1:$AZ$1,0))</f>
        <v>4770.5</v>
      </c>
      <c r="BH21">
        <f>INDEX(HaverPull!$A:$XZ,MATCH(Calculations!BH$9,HaverPull!$B:$B,0),MATCH(Calculations!$B21,HaverPull!$A$1:$AZ$1,0))</f>
        <v>4837.3</v>
      </c>
      <c r="BI21">
        <f>INDEX(HaverPull!$A:$XZ,MATCH(Calculations!BI$9,HaverPull!$B:$B,0),MATCH(Calculations!$B21,HaverPull!$A$1:$AZ$1,0))</f>
        <v>4873.2</v>
      </c>
      <c r="BJ21">
        <f>INDEX(HaverPull!$A:$XZ,MATCH(Calculations!BJ$9,HaverPull!$B:$B,0),MATCH(Calculations!$B21,HaverPull!$A$1:$AZ$1,0))</f>
        <v>4936.3</v>
      </c>
      <c r="BK21">
        <f>INDEX(HaverPull!$A:$XZ,MATCH(Calculations!BK$9,HaverPull!$B:$B,0),MATCH(Calculations!$B21,HaverPull!$A$1:$AZ$1,0))</f>
        <v>5020.2</v>
      </c>
      <c r="BL21">
        <f>INDEX(HaverPull!$A:$XZ,MATCH(Calculations!BL$9,HaverPull!$B:$B,0),MATCH(Calculations!$B21,HaverPull!$A$1:$AZ$1,0))</f>
        <v>5066.3</v>
      </c>
      <c r="BM21">
        <f>INDEX(HaverPull!$A:$XZ,MATCH(Calculations!BM$9,HaverPull!$B:$B,0),MATCH(Calculations!$B21,HaverPull!$A$1:$AZ$1,0))</f>
        <v>5162.5</v>
      </c>
      <c r="BN21">
        <f>INDEX(HaverPull!$A:$XZ,MATCH(Calculations!BN$9,HaverPull!$B:$B,0),MATCH(Calculations!$B21,HaverPull!$A$1:$AZ$1,0))</f>
        <v>5173.6000000000004</v>
      </c>
      <c r="BO21">
        <f>INDEX(HaverPull!$A:$XZ,MATCH(Calculations!BO$9,HaverPull!$B:$B,0),MATCH(Calculations!$B21,HaverPull!$A$1:$AZ$1,0))</f>
        <v>5218.8999999999996</v>
      </c>
      <c r="BP21">
        <f>INDEX(HaverPull!$A:$XZ,MATCH(Calculations!BP$9,HaverPull!$B:$B,0),MATCH(Calculations!$B21,HaverPull!$A$1:$AZ$1,0))</f>
        <v>5275.7</v>
      </c>
      <c r="BQ21">
        <f>INDEX(HaverPull!$A:$XZ,MATCH(Calculations!BQ$9,HaverPull!$B:$B,0),MATCH(Calculations!$B21,HaverPull!$A$1:$AZ$1,0))</f>
        <v>5369</v>
      </c>
      <c r="BR21">
        <f>INDEX(HaverPull!$A:$XZ,MATCH(Calculations!BR$9,HaverPull!$B:$B,0),MATCH(Calculations!$B21,HaverPull!$A$1:$AZ$1,0))</f>
        <v>5402</v>
      </c>
      <c r="BS21">
        <f>INDEX(HaverPull!$A:$XZ,MATCH(Calculations!BS$9,HaverPull!$B:$B,0),MATCH(Calculations!$B21,HaverPull!$A$1:$AZ$1,0))</f>
        <v>5407.4</v>
      </c>
      <c r="BT21">
        <f>INDEX(HaverPull!$A:$XZ,MATCH(Calculations!BT$9,HaverPull!$B:$B,0),MATCH(Calculations!$B21,HaverPull!$A$1:$AZ$1,0))</f>
        <v>5481.2</v>
      </c>
      <c r="BU21">
        <f>INDEX(HaverPull!$A:$XZ,MATCH(Calculations!BU$9,HaverPull!$B:$B,0),MATCH(Calculations!$B21,HaverPull!$A$1:$AZ$1,0))</f>
        <v>5543.7</v>
      </c>
      <c r="BV21">
        <f>INDEX(HaverPull!$A:$XZ,MATCH(Calculations!BV$9,HaverPull!$B:$B,0),MATCH(Calculations!$B21,HaverPull!$A$1:$AZ$1,0))</f>
        <v>5555.5</v>
      </c>
      <c r="BW21">
        <f>INDEX(HaverPull!$A:$XZ,MATCH(Calculations!BW$9,HaverPull!$B:$B,0),MATCH(Calculations!$B21,HaverPull!$A$1:$AZ$1,0))</f>
        <v>5653.6</v>
      </c>
      <c r="BX21">
        <f>INDEX(HaverPull!$A:$XZ,MATCH(Calculations!BX$9,HaverPull!$B:$B,0),MATCH(Calculations!$B21,HaverPull!$A$1:$AZ$1,0))</f>
        <v>5695.3</v>
      </c>
      <c r="BY21">
        <f>INDEX(HaverPull!$A:$XZ,MATCH(Calculations!BY$9,HaverPull!$B:$B,0),MATCH(Calculations!$B21,HaverPull!$A$1:$AZ$1,0))</f>
        <v>5745.9</v>
      </c>
      <c r="BZ21">
        <f>INDEX(HaverPull!$A:$XZ,MATCH(Calculations!BZ$9,HaverPull!$B:$B,0),MATCH(Calculations!$B21,HaverPull!$A$1:$AZ$1,0))</f>
        <v>5811.3</v>
      </c>
      <c r="CA21">
        <f>INDEX(HaverPull!$A:$XZ,MATCH(Calculations!CA$9,HaverPull!$B:$B,0),MATCH(Calculations!$B21,HaverPull!$A$1:$AZ$1,0))</f>
        <v>5838.2</v>
      </c>
      <c r="CB21">
        <f>INDEX(HaverPull!$A:$XZ,MATCH(Calculations!CB$9,HaverPull!$B:$B,0),MATCH(Calculations!$B21,HaverPull!$A$1:$AZ$1,0))</f>
        <v>5865.5</v>
      </c>
      <c r="CC21">
        <f>INDEX(HaverPull!$A:$XZ,MATCH(Calculations!CC$9,HaverPull!$B:$B,0),MATCH(Calculations!$B21,HaverPull!$A$1:$AZ$1,0))</f>
        <v>5922.3</v>
      </c>
      <c r="CD21">
        <f>INDEX(HaverPull!$A:$XZ,MATCH(Calculations!CD$9,HaverPull!$B:$B,0),MATCH(Calculations!$B21,HaverPull!$A$1:$AZ$1,0))</f>
        <v>5948</v>
      </c>
      <c r="CE21">
        <f>INDEX(HaverPull!$A:$XZ,MATCH(Calculations!CE$9,HaverPull!$B:$B,0),MATCH(Calculations!$B21,HaverPull!$A$1:$AZ$1,0))</f>
        <v>5998.1</v>
      </c>
      <c r="CF21">
        <f>INDEX(HaverPull!$A:$XZ,MATCH(Calculations!CF$9,HaverPull!$B:$B,0),MATCH(Calculations!$B21,HaverPull!$A$1:$AZ$1,0))</f>
        <v>6016.3</v>
      </c>
      <c r="CG21">
        <f>INDEX(HaverPull!$A:$XZ,MATCH(Calculations!CG$9,HaverPull!$B:$B,0),MATCH(Calculations!$B21,HaverPull!$A$1:$AZ$1,0))</f>
        <v>6040.2</v>
      </c>
      <c r="CH21">
        <f>INDEX(HaverPull!$A:$XZ,MATCH(Calculations!CH$9,HaverPull!$B:$B,0),MATCH(Calculations!$B21,HaverPull!$A$1:$AZ$1,0))</f>
        <v>5994.2</v>
      </c>
      <c r="CI21">
        <f>INDEX(HaverPull!$A:$XZ,MATCH(Calculations!CI$9,HaverPull!$B:$B,0),MATCH(Calculations!$B21,HaverPull!$A$1:$AZ$1,0))</f>
        <v>5971.7</v>
      </c>
      <c r="CJ21">
        <f>INDEX(HaverPull!$A:$XZ,MATCH(Calculations!CJ$9,HaverPull!$B:$B,0),MATCH(Calculations!$B21,HaverPull!$A$1:$AZ$1,0))</f>
        <v>6021.2</v>
      </c>
      <c r="CK21">
        <f>INDEX(HaverPull!$A:$XZ,MATCH(Calculations!CK$9,HaverPull!$B:$B,0),MATCH(Calculations!$B21,HaverPull!$A$1:$AZ$1,0))</f>
        <v>6051.2</v>
      </c>
      <c r="CL21">
        <f>INDEX(HaverPull!$A:$XZ,MATCH(Calculations!CL$9,HaverPull!$B:$B,0),MATCH(Calculations!$B21,HaverPull!$A$1:$AZ$1,0))</f>
        <v>6048.2</v>
      </c>
      <c r="CM21">
        <f>INDEX(HaverPull!$A:$XZ,MATCH(Calculations!CM$9,HaverPull!$B:$B,0),MATCH(Calculations!$B21,HaverPull!$A$1:$AZ$1,0))</f>
        <v>6161.4</v>
      </c>
      <c r="CN21">
        <f>INDEX(HaverPull!$A:$XZ,MATCH(Calculations!CN$9,HaverPull!$B:$B,0),MATCH(Calculations!$B21,HaverPull!$A$1:$AZ$1,0))</f>
        <v>6203.2</v>
      </c>
      <c r="CO21">
        <f>INDEX(HaverPull!$A:$XZ,MATCH(Calculations!CO$9,HaverPull!$B:$B,0),MATCH(Calculations!$B21,HaverPull!$A$1:$AZ$1,0))</f>
        <v>6269.7</v>
      </c>
      <c r="CP21">
        <f>INDEX(HaverPull!$A:$XZ,MATCH(Calculations!CP$9,HaverPull!$B:$B,0),MATCH(Calculations!$B21,HaverPull!$A$1:$AZ$1,0))</f>
        <v>6344.4</v>
      </c>
      <c r="CQ21">
        <f>INDEX(HaverPull!$A:$XZ,MATCH(Calculations!CQ$9,HaverPull!$B:$B,0),MATCH(Calculations!$B21,HaverPull!$A$1:$AZ$1,0))</f>
        <v>6368.8</v>
      </c>
      <c r="CR21">
        <f>INDEX(HaverPull!$A:$XZ,MATCH(Calculations!CR$9,HaverPull!$B:$B,0),MATCH(Calculations!$B21,HaverPull!$A$1:$AZ$1,0))</f>
        <v>6426.7</v>
      </c>
      <c r="CS21">
        <f>INDEX(HaverPull!$A:$XZ,MATCH(Calculations!CS$9,HaverPull!$B:$B,0),MATCH(Calculations!$B21,HaverPull!$A$1:$AZ$1,0))</f>
        <v>6498.2</v>
      </c>
      <c r="CT21">
        <f>INDEX(HaverPull!$A:$XZ,MATCH(Calculations!CT$9,HaverPull!$B:$B,0),MATCH(Calculations!$B21,HaverPull!$A$1:$AZ$1,0))</f>
        <v>6555.3</v>
      </c>
      <c r="CU21">
        <f>INDEX(HaverPull!$A:$XZ,MATCH(Calculations!CU$9,HaverPull!$B:$B,0),MATCH(Calculations!$B21,HaverPull!$A$1:$AZ$1,0))</f>
        <v>6630.3</v>
      </c>
      <c r="CV21">
        <f>INDEX(HaverPull!$A:$XZ,MATCH(Calculations!CV$9,HaverPull!$B:$B,0),MATCH(Calculations!$B21,HaverPull!$A$1:$AZ$1,0))</f>
        <v>6681.8</v>
      </c>
      <c r="CW21">
        <f>INDEX(HaverPull!$A:$XZ,MATCH(Calculations!CW$9,HaverPull!$B:$B,0),MATCH(Calculations!$B21,HaverPull!$A$1:$AZ$1,0))</f>
        <v>6732.8</v>
      </c>
      <c r="CX21">
        <f>INDEX(HaverPull!$A:$XZ,MATCH(Calculations!CX$9,HaverPull!$B:$B,0),MATCH(Calculations!$B21,HaverPull!$A$1:$AZ$1,0))</f>
        <v>6805.6</v>
      </c>
      <c r="CY21">
        <f>INDEX(HaverPull!$A:$XZ,MATCH(Calculations!CY$9,HaverPull!$B:$B,0),MATCH(Calculations!$B21,HaverPull!$A$1:$AZ$1,0))</f>
        <v>6822.5</v>
      </c>
      <c r="CZ21">
        <f>INDEX(HaverPull!$A:$XZ,MATCH(Calculations!CZ$9,HaverPull!$B:$B,0),MATCH(Calculations!$B21,HaverPull!$A$1:$AZ$1,0))</f>
        <v>6882.3</v>
      </c>
      <c r="DA21">
        <f>INDEX(HaverPull!$A:$XZ,MATCH(Calculations!DA$9,HaverPull!$B:$B,0),MATCH(Calculations!$B21,HaverPull!$A$1:$AZ$1,0))</f>
        <v>6944.7</v>
      </c>
      <c r="DB21">
        <f>INDEX(HaverPull!$A:$XZ,MATCH(Calculations!DB$9,HaverPull!$B:$B,0),MATCH(Calculations!$B21,HaverPull!$A$1:$AZ$1,0))</f>
        <v>6993.1</v>
      </c>
      <c r="DC21">
        <f>INDEX(HaverPull!$A:$XZ,MATCH(Calculations!DC$9,HaverPull!$B:$B,0),MATCH(Calculations!$B21,HaverPull!$A$1:$AZ$1,0))</f>
        <v>7057.6</v>
      </c>
      <c r="DD21">
        <f>INDEX(HaverPull!$A:$XZ,MATCH(Calculations!DD$9,HaverPull!$B:$B,0),MATCH(Calculations!$B21,HaverPull!$A$1:$AZ$1,0))</f>
        <v>7133.6</v>
      </c>
      <c r="DE21">
        <f>INDEX(HaverPull!$A:$XZ,MATCH(Calculations!DE$9,HaverPull!$B:$B,0),MATCH(Calculations!$B21,HaverPull!$A$1:$AZ$1,0))</f>
        <v>7176.8</v>
      </c>
      <c r="DF21">
        <f>INDEX(HaverPull!$A:$XZ,MATCH(Calculations!DF$9,HaverPull!$B:$B,0),MATCH(Calculations!$B21,HaverPull!$A$1:$AZ$1,0))</f>
        <v>7233.9</v>
      </c>
      <c r="DG21">
        <f>INDEX(HaverPull!$A:$XZ,MATCH(Calculations!DG$9,HaverPull!$B:$B,0),MATCH(Calculations!$B21,HaverPull!$A$1:$AZ$1,0))</f>
        <v>7310.2</v>
      </c>
      <c r="DH21">
        <f>INDEX(HaverPull!$A:$XZ,MATCH(Calculations!DH$9,HaverPull!$B:$B,0),MATCH(Calculations!$B21,HaverPull!$A$1:$AZ$1,0))</f>
        <v>7343.1</v>
      </c>
      <c r="DI21">
        <f>INDEX(HaverPull!$A:$XZ,MATCH(Calculations!DI$9,HaverPull!$B:$B,0),MATCH(Calculations!$B21,HaverPull!$A$1:$AZ$1,0))</f>
        <v>7468.2</v>
      </c>
      <c r="DJ21">
        <f>INDEX(HaverPull!$A:$XZ,MATCH(Calculations!DJ$9,HaverPull!$B:$B,0),MATCH(Calculations!$B21,HaverPull!$A$1:$AZ$1,0))</f>
        <v>7557.4</v>
      </c>
      <c r="DK21">
        <f>INDEX(HaverPull!$A:$XZ,MATCH(Calculations!DK$9,HaverPull!$B:$B,0),MATCH(Calculations!$B21,HaverPull!$A$1:$AZ$1,0))</f>
        <v>7633.9</v>
      </c>
      <c r="DL21">
        <f>INDEX(HaverPull!$A:$XZ,MATCH(Calculations!DL$9,HaverPull!$B:$B,0),MATCH(Calculations!$B21,HaverPull!$A$1:$AZ$1,0))</f>
        <v>7768.3</v>
      </c>
      <c r="DM21">
        <f>INDEX(HaverPull!$A:$XZ,MATCH(Calculations!DM$9,HaverPull!$B:$B,0),MATCH(Calculations!$B21,HaverPull!$A$1:$AZ$1,0))</f>
        <v>7869.6</v>
      </c>
      <c r="DN21">
        <f>INDEX(HaverPull!$A:$XZ,MATCH(Calculations!DN$9,HaverPull!$B:$B,0),MATCH(Calculations!$B21,HaverPull!$A$1:$AZ$1,0))</f>
        <v>7983.3</v>
      </c>
      <c r="DO21">
        <f>INDEX(HaverPull!$A:$XZ,MATCH(Calculations!DO$9,HaverPull!$B:$B,0),MATCH(Calculations!$B21,HaverPull!$A$1:$AZ$1,0))</f>
        <v>8060.8</v>
      </c>
      <c r="DP21">
        <f>INDEX(HaverPull!$A:$XZ,MATCH(Calculations!DP$9,HaverPull!$B:$B,0),MATCH(Calculations!$B21,HaverPull!$A$1:$AZ$1,0))</f>
        <v>8178.3</v>
      </c>
      <c r="DQ21">
        <f>INDEX(HaverPull!$A:$XZ,MATCH(Calculations!DQ$9,HaverPull!$B:$B,0),MATCH(Calculations!$B21,HaverPull!$A$1:$AZ$1,0))</f>
        <v>8270.6</v>
      </c>
      <c r="DR21">
        <f>INDEX(HaverPull!$A:$XZ,MATCH(Calculations!DR$9,HaverPull!$B:$B,0),MATCH(Calculations!$B21,HaverPull!$A$1:$AZ$1,0))</f>
        <v>8391.7999999999993</v>
      </c>
      <c r="DS21">
        <f>INDEX(HaverPull!$A:$XZ,MATCH(Calculations!DS$9,HaverPull!$B:$B,0),MATCH(Calculations!$B21,HaverPull!$A$1:$AZ$1,0))</f>
        <v>8520.7000000000007</v>
      </c>
      <c r="DT21">
        <f>INDEX(HaverPull!$A:$XZ,MATCH(Calculations!DT$9,HaverPull!$B:$B,0),MATCH(Calculations!$B21,HaverPull!$A$1:$AZ$1,0))</f>
        <v>8603</v>
      </c>
      <c r="DU21">
        <f>INDEX(HaverPull!$A:$XZ,MATCH(Calculations!DU$9,HaverPull!$B:$B,0),MATCH(Calculations!$B21,HaverPull!$A$1:$AZ$1,0))</f>
        <v>8687.5</v>
      </c>
      <c r="DV21">
        <f>INDEX(HaverPull!$A:$XZ,MATCH(Calculations!DV$9,HaverPull!$B:$B,0),MATCH(Calculations!$B21,HaverPull!$A$1:$AZ$1,0))</f>
        <v>8762.2000000000007</v>
      </c>
      <c r="DW21">
        <f>INDEX(HaverPull!$A:$XZ,MATCH(Calculations!DW$9,HaverPull!$B:$B,0),MATCH(Calculations!$B21,HaverPull!$A$1:$AZ$1,0))</f>
        <v>8797.2999999999993</v>
      </c>
      <c r="DX21">
        <f>INDEX(HaverPull!$A:$XZ,MATCH(Calculations!DX$9,HaverPull!$B:$B,0),MATCH(Calculations!$B21,HaverPull!$A$1:$AZ$1,0))</f>
        <v>8818.1</v>
      </c>
      <c r="DY21">
        <f>INDEX(HaverPull!$A:$XZ,MATCH(Calculations!DY$9,HaverPull!$B:$B,0),MATCH(Calculations!$B21,HaverPull!$A$1:$AZ$1,0))</f>
        <v>8848.2999999999993</v>
      </c>
      <c r="DZ21">
        <f>INDEX(HaverPull!$A:$XZ,MATCH(Calculations!DZ$9,HaverPull!$B:$B,0),MATCH(Calculations!$B21,HaverPull!$A$1:$AZ$1,0))</f>
        <v>8980.6</v>
      </c>
      <c r="EA21">
        <f>INDEX(HaverPull!$A:$XZ,MATCH(Calculations!EA$9,HaverPull!$B:$B,0),MATCH(Calculations!$B21,HaverPull!$A$1:$AZ$1,0))</f>
        <v>9008.1</v>
      </c>
      <c r="EB21">
        <f>INDEX(HaverPull!$A:$XZ,MATCH(Calculations!EB$9,HaverPull!$B:$B,0),MATCH(Calculations!$B21,HaverPull!$A$1:$AZ$1,0))</f>
        <v>9054.2999999999993</v>
      </c>
      <c r="EC21">
        <f>INDEX(HaverPull!$A:$XZ,MATCH(Calculations!EC$9,HaverPull!$B:$B,0),MATCH(Calculations!$B21,HaverPull!$A$1:$AZ$1,0))</f>
        <v>9119.9</v>
      </c>
      <c r="ED21">
        <f>INDEX(HaverPull!$A:$XZ,MATCH(Calculations!ED$9,HaverPull!$B:$B,0),MATCH(Calculations!$B21,HaverPull!$A$1:$AZ$1,0))</f>
        <v>9172.4</v>
      </c>
      <c r="EE21">
        <f>INDEX(HaverPull!$A:$XZ,MATCH(Calculations!EE$9,HaverPull!$B:$B,0),MATCH(Calculations!$B21,HaverPull!$A$1:$AZ$1,0))</f>
        <v>9215.5</v>
      </c>
      <c r="EF21">
        <f>INDEX(HaverPull!$A:$XZ,MATCH(Calculations!EF$9,HaverPull!$B:$B,0),MATCH(Calculations!$B21,HaverPull!$A$1:$AZ$1,0))</f>
        <v>9319</v>
      </c>
      <c r="EG21">
        <f>INDEX(HaverPull!$A:$XZ,MATCH(Calculations!EG$9,HaverPull!$B:$B,0),MATCH(Calculations!$B21,HaverPull!$A$1:$AZ$1,0))</f>
        <v>9455.7000000000007</v>
      </c>
      <c r="EH21">
        <f>INDEX(HaverPull!$A:$XZ,MATCH(Calculations!EH$9,HaverPull!$B:$B,0),MATCH(Calculations!$B21,HaverPull!$A$1:$AZ$1,0))</f>
        <v>9519.7999999999993</v>
      </c>
      <c r="EI21">
        <f>INDEX(HaverPull!$A:$XZ,MATCH(Calculations!EI$9,HaverPull!$B:$B,0),MATCH(Calculations!$B21,HaverPull!$A$1:$AZ$1,0))</f>
        <v>9604.5</v>
      </c>
      <c r="EJ21">
        <f>INDEX(HaverPull!$A:$XZ,MATCH(Calculations!EJ$9,HaverPull!$B:$B,0),MATCH(Calculations!$B21,HaverPull!$A$1:$AZ$1,0))</f>
        <v>9664.2999999999993</v>
      </c>
      <c r="EK21">
        <f>INDEX(HaverPull!$A:$XZ,MATCH(Calculations!EK$9,HaverPull!$B:$B,0),MATCH(Calculations!$B21,HaverPull!$A$1:$AZ$1,0))</f>
        <v>9771.1</v>
      </c>
      <c r="EL21">
        <f>INDEX(HaverPull!$A:$XZ,MATCH(Calculations!EL$9,HaverPull!$B:$B,0),MATCH(Calculations!$B21,HaverPull!$A$1:$AZ$1,0))</f>
        <v>9877.4</v>
      </c>
      <c r="EM21">
        <f>INDEX(HaverPull!$A:$XZ,MATCH(Calculations!EM$9,HaverPull!$B:$B,0),MATCH(Calculations!$B21,HaverPull!$A$1:$AZ$1,0))</f>
        <v>9935</v>
      </c>
      <c r="EN21">
        <f>INDEX(HaverPull!$A:$XZ,MATCH(Calculations!EN$9,HaverPull!$B:$B,0),MATCH(Calculations!$B21,HaverPull!$A$1:$AZ$1,0))</f>
        <v>10047.799999999999</v>
      </c>
      <c r="EO21">
        <f>INDEX(HaverPull!$A:$XZ,MATCH(Calculations!EO$9,HaverPull!$B:$B,0),MATCH(Calculations!$B21,HaverPull!$A$1:$AZ$1,0))</f>
        <v>10145.299999999999</v>
      </c>
      <c r="EP21">
        <f>INDEX(HaverPull!$A:$XZ,MATCH(Calculations!EP$9,HaverPull!$B:$B,0),MATCH(Calculations!$B21,HaverPull!$A$1:$AZ$1,0))</f>
        <v>10175.4</v>
      </c>
      <c r="EQ21">
        <f>INDEX(HaverPull!$A:$XZ,MATCH(Calculations!EQ$9,HaverPull!$B:$B,0),MATCH(Calculations!$B21,HaverPull!$A$1:$AZ$1,0))</f>
        <v>10288.9</v>
      </c>
      <c r="ER21">
        <f>INDEX(HaverPull!$A:$XZ,MATCH(Calculations!ER$9,HaverPull!$B:$B,0),MATCH(Calculations!$B21,HaverPull!$A$1:$AZ$1,0))</f>
        <v>10341</v>
      </c>
      <c r="ES21">
        <f>INDEX(HaverPull!$A:$XZ,MATCH(Calculations!ES$9,HaverPull!$B:$B,0),MATCH(Calculations!$B21,HaverPull!$A$1:$AZ$1,0))</f>
        <v>10403.799999999999</v>
      </c>
      <c r="ET21">
        <f>INDEX(HaverPull!$A:$XZ,MATCH(Calculations!ET$9,HaverPull!$B:$B,0),MATCH(Calculations!$B21,HaverPull!$A$1:$AZ$1,0))</f>
        <v>10504.5</v>
      </c>
      <c r="EU21">
        <f>INDEX(HaverPull!$A:$XZ,MATCH(Calculations!EU$9,HaverPull!$B:$B,0),MATCH(Calculations!$B21,HaverPull!$A$1:$AZ$1,0))</f>
        <v>10563.3</v>
      </c>
      <c r="EV21">
        <f>INDEX(HaverPull!$A:$XZ,MATCH(Calculations!EV$9,HaverPull!$B:$B,0),MATCH(Calculations!$B21,HaverPull!$A$1:$AZ$1,0))</f>
        <v>10582.8</v>
      </c>
      <c r="EW21">
        <f>INDEX(HaverPull!$A:$XZ,MATCH(Calculations!EW$9,HaverPull!$B:$B,0),MATCH(Calculations!$B21,HaverPull!$A$1:$AZ$1,0))</f>
        <v>10642.5</v>
      </c>
      <c r="EX21">
        <f>INDEX(HaverPull!$A:$XZ,MATCH(Calculations!EX$9,HaverPull!$B:$B,0),MATCH(Calculations!$B21,HaverPull!$A$1:$AZ$1,0))</f>
        <v>10672.8</v>
      </c>
      <c r="EY21">
        <f>INDEX(HaverPull!$A:$XZ,MATCH(Calculations!EY$9,HaverPull!$B:$B,0),MATCH(Calculations!$B21,HaverPull!$A$1:$AZ$1,0))</f>
        <v>10644.4</v>
      </c>
      <c r="EZ21">
        <f>INDEX(HaverPull!$A:$XZ,MATCH(Calculations!EZ$9,HaverPull!$B:$B,0),MATCH(Calculations!$B21,HaverPull!$A$1:$AZ$1,0))</f>
        <v>10661.7</v>
      </c>
      <c r="FA21">
        <f>INDEX(HaverPull!$A:$XZ,MATCH(Calculations!FA$9,HaverPull!$B:$B,0),MATCH(Calculations!$B21,HaverPull!$A$1:$AZ$1,0))</f>
        <v>10581.9</v>
      </c>
      <c r="FB21">
        <f>INDEX(HaverPull!$A:$XZ,MATCH(Calculations!FB$9,HaverPull!$B:$B,0),MATCH(Calculations!$B21,HaverPull!$A$1:$AZ$1,0))</f>
        <v>10483.4</v>
      </c>
      <c r="FC21">
        <f>INDEX(HaverPull!$A:$XZ,MATCH(Calculations!FC$9,HaverPull!$B:$B,0),MATCH(Calculations!$B21,HaverPull!$A$1:$AZ$1,0))</f>
        <v>10459.700000000001</v>
      </c>
      <c r="FD21">
        <f>INDEX(HaverPull!$A:$XZ,MATCH(Calculations!FD$9,HaverPull!$B:$B,0),MATCH(Calculations!$B21,HaverPull!$A$1:$AZ$1,0))</f>
        <v>10417.299999999999</v>
      </c>
      <c r="FE21">
        <f>INDEX(HaverPull!$A:$XZ,MATCH(Calculations!FE$9,HaverPull!$B:$B,0),MATCH(Calculations!$B21,HaverPull!$A$1:$AZ$1,0))</f>
        <v>10489.2</v>
      </c>
      <c r="FF21">
        <f>INDEX(HaverPull!$A:$XZ,MATCH(Calculations!FF$9,HaverPull!$B:$B,0),MATCH(Calculations!$B21,HaverPull!$A$1:$AZ$1,0))</f>
        <v>10473.6</v>
      </c>
      <c r="FG21">
        <f>INDEX(HaverPull!$A:$XZ,MATCH(Calculations!FG$9,HaverPull!$B:$B,0),MATCH(Calculations!$B21,HaverPull!$A$1:$AZ$1,0))</f>
        <v>10525.4</v>
      </c>
      <c r="FH21">
        <f>INDEX(HaverPull!$A:$XZ,MATCH(Calculations!FH$9,HaverPull!$B:$B,0),MATCH(Calculations!$B21,HaverPull!$A$1:$AZ$1,0))</f>
        <v>10609.1</v>
      </c>
      <c r="FI21">
        <f>INDEX(HaverPull!$A:$XZ,MATCH(Calculations!FI$9,HaverPull!$B:$B,0),MATCH(Calculations!$B21,HaverPull!$A$1:$AZ$1,0))</f>
        <v>10683.3</v>
      </c>
      <c r="FJ21">
        <f>INDEX(HaverPull!$A:$XZ,MATCH(Calculations!FJ$9,HaverPull!$B:$B,0),MATCH(Calculations!$B21,HaverPull!$A$1:$AZ$1,0))</f>
        <v>10754</v>
      </c>
      <c r="FK21">
        <f>INDEX(HaverPull!$A:$XZ,MATCH(Calculations!FK$9,HaverPull!$B:$B,0),MATCH(Calculations!$B21,HaverPull!$A$1:$AZ$1,0))</f>
        <v>10799.7</v>
      </c>
      <c r="FL21">
        <f>INDEX(HaverPull!$A:$XZ,MATCH(Calculations!FL$9,HaverPull!$B:$B,0),MATCH(Calculations!$B21,HaverPull!$A$1:$AZ$1,0))</f>
        <v>10823.7</v>
      </c>
      <c r="FM21">
        <f>INDEX(HaverPull!$A:$XZ,MATCH(Calculations!FM$9,HaverPull!$B:$B,0),MATCH(Calculations!$B21,HaverPull!$A$1:$AZ$1,0))</f>
        <v>10866</v>
      </c>
      <c r="FN21">
        <f>INDEX(HaverPull!$A:$XZ,MATCH(Calculations!FN$9,HaverPull!$B:$B,0),MATCH(Calculations!$B21,HaverPull!$A$1:$AZ$1,0))</f>
        <v>10885.9</v>
      </c>
      <c r="FO21">
        <f>INDEX(HaverPull!$A:$XZ,MATCH(Calculations!FO$9,HaverPull!$B:$B,0),MATCH(Calculations!$B21,HaverPull!$A$1:$AZ$1,0))</f>
        <v>10973.3</v>
      </c>
      <c r="FP21">
        <f>INDEX(HaverPull!$A:$XZ,MATCH(Calculations!FP$9,HaverPull!$B:$B,0),MATCH(Calculations!$B21,HaverPull!$A$1:$AZ$1,0))</f>
        <v>10989.6</v>
      </c>
      <c r="FQ21">
        <f>INDEX(HaverPull!$A:$XZ,MATCH(Calculations!FQ$9,HaverPull!$B:$B,0),MATCH(Calculations!$B21,HaverPull!$A$1:$AZ$1,0))</f>
        <v>11007.5</v>
      </c>
      <c r="FR21">
        <f>INDEX(HaverPull!$A:$XZ,MATCH(Calculations!FR$9,HaverPull!$B:$B,0),MATCH(Calculations!$B21,HaverPull!$A$1:$AZ$1,0))</f>
        <v>11056.9</v>
      </c>
      <c r="FS21">
        <f>INDEX(HaverPull!$A:$XZ,MATCH(Calculations!FS$9,HaverPull!$B:$B,0),MATCH(Calculations!$B21,HaverPull!$A$1:$AZ$1,0))</f>
        <v>11114.2</v>
      </c>
      <c r="FT21">
        <f>INDEX(HaverPull!$A:$XZ,MATCH(Calculations!FT$9,HaverPull!$B:$B,0),MATCH(Calculations!$B21,HaverPull!$A$1:$AZ$1,0))</f>
        <v>11122.2</v>
      </c>
      <c r="FU21">
        <f>INDEX(HaverPull!$A:$XZ,MATCH(Calculations!FU$9,HaverPull!$B:$B,0),MATCH(Calculations!$B21,HaverPull!$A$1:$AZ$1,0))</f>
        <v>11167.4</v>
      </c>
      <c r="FV21">
        <f>INDEX(HaverPull!$A:$XZ,MATCH(Calculations!FV$9,HaverPull!$B:$B,0),MATCH(Calculations!$B21,HaverPull!$A$1:$AZ$1,0))</f>
        <v>11263.6</v>
      </c>
      <c r="FW21">
        <f>INDEX(HaverPull!$A:$XZ,MATCH(Calculations!FW$9,HaverPull!$B:$B,0),MATCH(Calculations!$B21,HaverPull!$A$1:$AZ$1,0))</f>
        <v>11307.3</v>
      </c>
      <c r="FX21">
        <f>INDEX(HaverPull!$A:$XZ,MATCH(Calculations!FX$9,HaverPull!$B:$B,0),MATCH(Calculations!$B21,HaverPull!$A$1:$AZ$1,0))</f>
        <v>11428.7</v>
      </c>
      <c r="FY21">
        <f>INDEX(HaverPull!$A:$XZ,MATCH(Calculations!FY$9,HaverPull!$B:$B,0),MATCH(Calculations!$B21,HaverPull!$A$1:$AZ$1,0))</f>
        <v>11554.2</v>
      </c>
      <c r="FZ21">
        <f>INDEX(HaverPull!$A:$XZ,MATCH(Calculations!FZ$9,HaverPull!$B:$B,0),MATCH(Calculations!$B21,HaverPull!$A$1:$AZ$1,0))</f>
        <v>11687.1</v>
      </c>
      <c r="GA21">
        <f>INDEX(HaverPull!$A:$XZ,MATCH(Calculations!GA$9,HaverPull!$B:$B,0),MATCH(Calculations!$B21,HaverPull!$A$1:$AZ$1,0))</f>
        <v>11788.4</v>
      </c>
      <c r="GB21">
        <f>INDEX(HaverPull!$A:$XZ,MATCH(Calculations!GB$9,HaverPull!$B:$B,0),MATCH(Calculations!$B21,HaverPull!$A$1:$AZ$1,0))</f>
        <v>11887.5</v>
      </c>
      <c r="GC21">
        <f>INDEX(HaverPull!$A:$XZ,MATCH(Calculations!GC$9,HaverPull!$B:$B,0),MATCH(Calculations!$B21,HaverPull!$A$1:$AZ$1,0))</f>
        <v>11972</v>
      </c>
      <c r="GD21" s="79">
        <f>INDEX(HaverPull!$A:$XZ,MATCH(Calculations!GD$9,HaverPull!$B:$B,0),MATCH(Calculations!$B21,HaverPull!$A$1:$AZ$1,0))</f>
        <v>12039.7</v>
      </c>
      <c r="GE21">
        <f>INDEX(HaverPull!$A:$XZ,MATCH(Calculations!GE$9,HaverPull!$B:$B,0),MATCH(Calculations!$B21,HaverPull!$A$1:$AZ$1,0))</f>
        <v>12111.8</v>
      </c>
      <c r="GF21">
        <f>INDEX(HaverPull!$A:$XZ,MATCH(Calculations!GF$9,HaverPull!$B:$B,0),MATCH(Calculations!$B21,HaverPull!$A$1:$AZ$1,0))</f>
        <v>12214.1</v>
      </c>
      <c r="GG21">
        <f>INDEX(HaverPull!$A:$XZ,MATCH(Calculations!GG$9,HaverPull!$B:$B,0),MATCH(Calculations!$B21,HaverPull!$A$1:$AZ$1,0))</f>
        <v>12294.3</v>
      </c>
      <c r="GH21" s="71">
        <f>INDEX(HaverPull!$A:$XZ,MATCH(Calculations!GH$9,HaverPull!$B:$B,0),MATCH(Calculations!$B21,HaverPull!$A$1:$AZ$1,0))</f>
        <v>12372.7</v>
      </c>
      <c r="GI21">
        <f>INDEX(HaverPull!$A:$XZ,MATCH(Calculations!GI$9,HaverPull!$B:$B,0),MATCH(Calculations!$B21,HaverPull!$A$1:$AZ$1,0))</f>
        <v>12427.6</v>
      </c>
      <c r="GJ21">
        <f>INDEX(HaverPull!$A:$XZ,MATCH(Calculations!GJ$9,HaverPull!$B:$B,0),MATCH(Calculations!$B21,HaverPull!$A$1:$AZ$1,0))</f>
        <v>12515.9</v>
      </c>
      <c r="GK21">
        <f>INDEX(HaverPull!$A:$XZ,MATCH(Calculations!GK$9,HaverPull!$B:$B,0),MATCH(Calculations!$B21,HaverPull!$A$1:$AZ$1,0))</f>
        <v>12584.9</v>
      </c>
      <c r="GL21" s="15">
        <f>INDEX(HaverPull!$A:$XZ,MATCH(Calculations!GL$9,HaverPull!$B:$B,0),MATCH(Calculations!$B21,HaverPull!$A$1:$AZ$1,0))</f>
        <v>12706.4</v>
      </c>
      <c r="GM21">
        <f>INDEX(HaverPull!$A:$XZ,MATCH(Calculations!GM$9,HaverPull!$B:$B,0),MATCH(Calculations!$B21,HaverPull!$A$1:$AZ$1,0))</f>
        <v>12722.8</v>
      </c>
      <c r="GN21">
        <f>INDEX(HaverPull!$A:$XZ,MATCH(Calculations!GN$9,HaverPull!$B:$B,0),MATCH(Calculations!$B21,HaverPull!$A$1:$AZ$1,0))</f>
        <v>12842</v>
      </c>
      <c r="GO21" s="87">
        <f>INDEX(HaverPull!$A:$XZ,MATCH(Calculations!GO$9,HaverPull!$B:$B,0),MATCH(Calculations!$B21,HaverPull!$A$1:$AZ$1,0))</f>
        <v>12953.3</v>
      </c>
      <c r="GP21" s="6">
        <f>INDEX(HaverPull!$A:$XZ,MATCH(HaverPull!B$202,HaverPull!$B:$B,0),MATCH(Calculations!$B21,HaverPull!$A$1:$AZ$1,0))</f>
        <v>13032.3</v>
      </c>
      <c r="GQ21" t="e">
        <f>INDEX(HaverPull!$A:$XZ,MATCH(Calculations!GQ$9,HaverPull!$B:$B,0),MATCH(Calculations!$B21,HaverPull!$A$1:$AZ$1,0))</f>
        <v>#N/A</v>
      </c>
      <c r="GR21" t="e">
        <f>INDEX(HaverPull!$A:$XZ,MATCH(Calculations!GR$9,HaverPull!$B:$B,0),MATCH(Calculations!$B21,HaverPull!$A$1:$AZ$1,0))</f>
        <v>#N/A</v>
      </c>
      <c r="GS21" t="e">
        <f>INDEX(HaverPull!$A:$XZ,MATCH(Calculations!GS$9,HaverPull!$B:$B,0),MATCH(Calculations!$B21,HaverPull!$A$1:$AZ$1,0))</f>
        <v>#N/A</v>
      </c>
      <c r="GT21" t="e">
        <f>INDEX(HaverPull!$A:$XZ,MATCH(Calculations!GT$9,HaverPull!$B:$B,0),MATCH(Calculations!$B21,HaverPull!$A$1:$AZ$1,0))</f>
        <v>#N/A</v>
      </c>
      <c r="GU21" t="e">
        <f>INDEX(HaverPull!$A:$XZ,MATCH(Calculations!GU$9,HaverPull!$B:$B,0),MATCH(Calculations!$B21,HaverPull!$A$1:$AZ$1,0))</f>
        <v>#N/A</v>
      </c>
      <c r="GV21" t="e">
        <f>INDEX(HaverPull!$A:$XZ,MATCH(Calculations!GV$9,HaverPull!$B:$B,0),MATCH(Calculations!$B21,HaverPull!$A$1:$AZ$1,0))</f>
        <v>#N/A</v>
      </c>
    </row>
    <row r="22" spans="1:204" x14ac:dyDescent="0.25">
      <c r="A22" s="7" t="s">
        <v>86</v>
      </c>
      <c r="B22" t="s">
        <v>10</v>
      </c>
      <c r="C22">
        <f>INDEX(HaverPull!$A:$XZ,MATCH(Calculations!C$9,HaverPull!$B:$B,0),MATCH(Calculations!$B22,HaverPull!$A$1:$AZ$1,0))</f>
        <v>631.70000000000005</v>
      </c>
      <c r="D22">
        <f>INDEX(HaverPull!$A:$XZ,MATCH(Calculations!D$9,HaverPull!$B:$B,0),MATCH(Calculations!$B22,HaverPull!$A$1:$AZ$1,0))</f>
        <v>641.6</v>
      </c>
      <c r="E22">
        <f>INDEX(HaverPull!$A:$XZ,MATCH(Calculations!E$9,HaverPull!$B:$B,0),MATCH(Calculations!$B22,HaverPull!$A$1:$AZ$1,0))</f>
        <v>653.5</v>
      </c>
      <c r="F22">
        <f>INDEX(HaverPull!$A:$XZ,MATCH(Calculations!F$9,HaverPull!$B:$B,0),MATCH(Calculations!$B22,HaverPull!$A$1:$AZ$1,0))</f>
        <v>660.2</v>
      </c>
      <c r="G22">
        <f>INDEX(HaverPull!$A:$XZ,MATCH(Calculations!G$9,HaverPull!$B:$B,0),MATCH(Calculations!$B22,HaverPull!$A$1:$AZ$1,0))</f>
        <v>679.2</v>
      </c>
      <c r="H22">
        <f>INDEX(HaverPull!$A:$XZ,MATCH(Calculations!H$9,HaverPull!$B:$B,0),MATCH(Calculations!$B22,HaverPull!$A$1:$AZ$1,0))</f>
        <v>693.2</v>
      </c>
      <c r="I22">
        <f>INDEX(HaverPull!$A:$XZ,MATCH(Calculations!I$9,HaverPull!$B:$B,0),MATCH(Calculations!$B22,HaverPull!$A$1:$AZ$1,0))</f>
        <v>705.6</v>
      </c>
      <c r="J22">
        <f>INDEX(HaverPull!$A:$XZ,MATCH(Calculations!J$9,HaverPull!$B:$B,0),MATCH(Calculations!$B22,HaverPull!$A$1:$AZ$1,0))</f>
        <v>721.7</v>
      </c>
      <c r="K22">
        <f>INDEX(HaverPull!$A:$XZ,MATCH(Calculations!K$9,HaverPull!$B:$B,0),MATCH(Calculations!$B22,HaverPull!$A$1:$AZ$1,0))</f>
        <v>738.9</v>
      </c>
      <c r="L22">
        <f>INDEX(HaverPull!$A:$XZ,MATCH(Calculations!L$9,HaverPull!$B:$B,0),MATCH(Calculations!$B22,HaverPull!$A$1:$AZ$1,0))</f>
        <v>757.4</v>
      </c>
      <c r="M22">
        <f>INDEX(HaverPull!$A:$XZ,MATCH(Calculations!M$9,HaverPull!$B:$B,0),MATCH(Calculations!$B22,HaverPull!$A$1:$AZ$1,0))</f>
        <v>775.8</v>
      </c>
      <c r="N22">
        <f>INDEX(HaverPull!$A:$XZ,MATCH(Calculations!N$9,HaverPull!$B:$B,0),MATCH(Calculations!$B22,HaverPull!$A$1:$AZ$1,0))</f>
        <v>800.5</v>
      </c>
      <c r="O22">
        <f>INDEX(HaverPull!$A:$XZ,MATCH(Calculations!O$9,HaverPull!$B:$B,0),MATCH(Calculations!$B22,HaverPull!$A$1:$AZ$1,0))</f>
        <v>825</v>
      </c>
      <c r="P22">
        <f>INDEX(HaverPull!$A:$XZ,MATCH(Calculations!P$9,HaverPull!$B:$B,0),MATCH(Calculations!$B22,HaverPull!$A$1:$AZ$1,0))</f>
        <v>840.5</v>
      </c>
      <c r="Q22">
        <f>INDEX(HaverPull!$A:$XZ,MATCH(Calculations!Q$9,HaverPull!$B:$B,0),MATCH(Calculations!$B22,HaverPull!$A$1:$AZ$1,0))</f>
        <v>858.9</v>
      </c>
      <c r="R22">
        <f>INDEX(HaverPull!$A:$XZ,MATCH(Calculations!R$9,HaverPull!$B:$B,0),MATCH(Calculations!$B22,HaverPull!$A$1:$AZ$1,0))</f>
        <v>873.9</v>
      </c>
      <c r="S22">
        <f>INDEX(HaverPull!$A:$XZ,MATCH(Calculations!S$9,HaverPull!$B:$B,0),MATCH(Calculations!$B22,HaverPull!$A$1:$AZ$1,0))</f>
        <v>891.9</v>
      </c>
      <c r="T22">
        <f>INDEX(HaverPull!$A:$XZ,MATCH(Calculations!T$9,HaverPull!$B:$B,0),MATCH(Calculations!$B22,HaverPull!$A$1:$AZ$1,0))</f>
        <v>920.4</v>
      </c>
      <c r="U22">
        <f>INDEX(HaverPull!$A:$XZ,MATCH(Calculations!U$9,HaverPull!$B:$B,0),MATCH(Calculations!$B22,HaverPull!$A$1:$AZ$1,0))</f>
        <v>949.3</v>
      </c>
      <c r="V22">
        <f>INDEX(HaverPull!$A:$XZ,MATCH(Calculations!V$9,HaverPull!$B:$B,0),MATCH(Calculations!$B22,HaverPull!$A$1:$AZ$1,0))</f>
        <v>959.1</v>
      </c>
      <c r="W22">
        <f>INDEX(HaverPull!$A:$XZ,MATCH(Calculations!W$9,HaverPull!$B:$B,0),MATCH(Calculations!$B22,HaverPull!$A$1:$AZ$1,0))</f>
        <v>985.2</v>
      </c>
      <c r="X22">
        <f>INDEX(HaverPull!$A:$XZ,MATCH(Calculations!X$9,HaverPull!$B:$B,0),MATCH(Calculations!$B22,HaverPull!$A$1:$AZ$1,0))</f>
        <v>1013.6</v>
      </c>
      <c r="Y22">
        <f>INDEX(HaverPull!$A:$XZ,MATCH(Calculations!Y$9,HaverPull!$B:$B,0),MATCH(Calculations!$B22,HaverPull!$A$1:$AZ$1,0))</f>
        <v>1047.2</v>
      </c>
      <c r="Z22">
        <f>INDEX(HaverPull!$A:$XZ,MATCH(Calculations!Z$9,HaverPull!$B:$B,0),MATCH(Calculations!$B22,HaverPull!$A$1:$AZ$1,0))</f>
        <v>1076.2</v>
      </c>
      <c r="AA22">
        <f>INDEX(HaverPull!$A:$XZ,MATCH(Calculations!AA$9,HaverPull!$B:$B,0),MATCH(Calculations!$B22,HaverPull!$A$1:$AZ$1,0))</f>
        <v>1109.9000000000001</v>
      </c>
      <c r="AB22">
        <f>INDEX(HaverPull!$A:$XZ,MATCH(Calculations!AB$9,HaverPull!$B:$B,0),MATCH(Calculations!$B22,HaverPull!$A$1:$AZ$1,0))</f>
        <v>1129.5</v>
      </c>
      <c r="AC22">
        <f>INDEX(HaverPull!$A:$XZ,MATCH(Calculations!AC$9,HaverPull!$B:$B,0),MATCH(Calculations!$B22,HaverPull!$A$1:$AZ$1,0))</f>
        <v>1158.8</v>
      </c>
      <c r="AD22">
        <f>INDEX(HaverPull!$A:$XZ,MATCH(Calculations!AD$9,HaverPull!$B:$B,0),MATCH(Calculations!$B22,HaverPull!$A$1:$AZ$1,0))</f>
        <v>1192.4000000000001</v>
      </c>
      <c r="AE22">
        <f>INDEX(HaverPull!$A:$XZ,MATCH(Calculations!AE$9,HaverPull!$B:$B,0),MATCH(Calculations!$B22,HaverPull!$A$1:$AZ$1,0))</f>
        <v>1228.2</v>
      </c>
      <c r="AF22">
        <f>INDEX(HaverPull!$A:$XZ,MATCH(Calculations!AF$9,HaverPull!$B:$B,0),MATCH(Calculations!$B22,HaverPull!$A$1:$AZ$1,0))</f>
        <v>1256</v>
      </c>
      <c r="AG22">
        <f>INDEX(HaverPull!$A:$XZ,MATCH(Calculations!AG$9,HaverPull!$B:$B,0),MATCH(Calculations!$B22,HaverPull!$A$1:$AZ$1,0))</f>
        <v>1286.9000000000001</v>
      </c>
      <c r="AH22">
        <f>INDEX(HaverPull!$A:$XZ,MATCH(Calculations!AH$9,HaverPull!$B:$B,0),MATCH(Calculations!$B22,HaverPull!$A$1:$AZ$1,0))</f>
        <v>1324.8</v>
      </c>
      <c r="AI22">
        <f>INDEX(HaverPull!$A:$XZ,MATCH(Calculations!AI$9,HaverPull!$B:$B,0),MATCH(Calculations!$B22,HaverPull!$A$1:$AZ$1,0))</f>
        <v>1354.1</v>
      </c>
      <c r="AJ22">
        <f>INDEX(HaverPull!$A:$XZ,MATCH(Calculations!AJ$9,HaverPull!$B:$B,0),MATCH(Calculations!$B22,HaverPull!$A$1:$AZ$1,0))</f>
        <v>1411.4</v>
      </c>
      <c r="AK22">
        <f>INDEX(HaverPull!$A:$XZ,MATCH(Calculations!AK$9,HaverPull!$B:$B,0),MATCH(Calculations!$B22,HaverPull!$A$1:$AZ$1,0))</f>
        <v>1442.2</v>
      </c>
      <c r="AL22">
        <f>INDEX(HaverPull!$A:$XZ,MATCH(Calculations!AL$9,HaverPull!$B:$B,0),MATCH(Calculations!$B22,HaverPull!$A$1:$AZ$1,0))</f>
        <v>1481.4</v>
      </c>
      <c r="AM22">
        <f>INDEX(HaverPull!$A:$XZ,MATCH(Calculations!AM$9,HaverPull!$B:$B,0),MATCH(Calculations!$B22,HaverPull!$A$1:$AZ$1,0))</f>
        <v>1517.1</v>
      </c>
      <c r="AN22">
        <f>INDEX(HaverPull!$A:$XZ,MATCH(Calculations!AN$9,HaverPull!$B:$B,0),MATCH(Calculations!$B22,HaverPull!$A$1:$AZ$1,0))</f>
        <v>1557.6</v>
      </c>
      <c r="AO22">
        <f>INDEX(HaverPull!$A:$XZ,MATCH(Calculations!AO$9,HaverPull!$B:$B,0),MATCH(Calculations!$B22,HaverPull!$A$1:$AZ$1,0))</f>
        <v>1611.9</v>
      </c>
      <c r="AP22">
        <f>INDEX(HaverPull!$A:$XZ,MATCH(Calculations!AP$9,HaverPull!$B:$B,0),MATCH(Calculations!$B22,HaverPull!$A$1:$AZ$1,0))</f>
        <v>1655</v>
      </c>
      <c r="AQ22">
        <f>INDEX(HaverPull!$A:$XZ,MATCH(Calculations!AQ$9,HaverPull!$B:$B,0),MATCH(Calculations!$B22,HaverPull!$A$1:$AZ$1,0))</f>
        <v>1702.3</v>
      </c>
      <c r="AR22">
        <f>INDEX(HaverPull!$A:$XZ,MATCH(Calculations!AR$9,HaverPull!$B:$B,0),MATCH(Calculations!$B22,HaverPull!$A$1:$AZ$1,0))</f>
        <v>1704.7</v>
      </c>
      <c r="AS22">
        <f>INDEX(HaverPull!$A:$XZ,MATCH(Calculations!AS$9,HaverPull!$B:$B,0),MATCH(Calculations!$B22,HaverPull!$A$1:$AZ$1,0))</f>
        <v>1763.8</v>
      </c>
      <c r="AT22">
        <f>INDEX(HaverPull!$A:$XZ,MATCH(Calculations!AT$9,HaverPull!$B:$B,0),MATCH(Calculations!$B22,HaverPull!$A$1:$AZ$1,0))</f>
        <v>1831.9</v>
      </c>
      <c r="AU22">
        <f>INDEX(HaverPull!$A:$XZ,MATCH(Calculations!AU$9,HaverPull!$B:$B,0),MATCH(Calculations!$B22,HaverPull!$A$1:$AZ$1,0))</f>
        <v>1885.7</v>
      </c>
      <c r="AV22">
        <f>INDEX(HaverPull!$A:$XZ,MATCH(Calculations!AV$9,HaverPull!$B:$B,0),MATCH(Calculations!$B22,HaverPull!$A$1:$AZ$1,0))</f>
        <v>1917.5</v>
      </c>
      <c r="AW22">
        <f>INDEX(HaverPull!$A:$XZ,MATCH(Calculations!AW$9,HaverPull!$B:$B,0),MATCH(Calculations!$B22,HaverPull!$A$1:$AZ$1,0))</f>
        <v>1958.1</v>
      </c>
      <c r="AX22">
        <f>INDEX(HaverPull!$A:$XZ,MATCH(Calculations!AX$9,HaverPull!$B:$B,0),MATCH(Calculations!$B22,HaverPull!$A$1:$AZ$1,0))</f>
        <v>1974.4</v>
      </c>
      <c r="AY22">
        <f>INDEX(HaverPull!$A:$XZ,MATCH(Calculations!AY$9,HaverPull!$B:$B,0),MATCH(Calculations!$B22,HaverPull!$A$1:$AZ$1,0))</f>
        <v>2014.2</v>
      </c>
      <c r="AZ22">
        <f>INDEX(HaverPull!$A:$XZ,MATCH(Calculations!AZ$9,HaverPull!$B:$B,0),MATCH(Calculations!$B22,HaverPull!$A$1:$AZ$1,0))</f>
        <v>2039.6</v>
      </c>
      <c r="BA22">
        <f>INDEX(HaverPull!$A:$XZ,MATCH(Calculations!BA$9,HaverPull!$B:$B,0),MATCH(Calculations!$B22,HaverPull!$A$1:$AZ$1,0))</f>
        <v>2085.6999999999998</v>
      </c>
      <c r="BB22">
        <f>INDEX(HaverPull!$A:$XZ,MATCH(Calculations!BB$9,HaverPull!$B:$B,0),MATCH(Calculations!$B22,HaverPull!$A$1:$AZ$1,0))</f>
        <v>2145.6</v>
      </c>
      <c r="BC22">
        <f>INDEX(HaverPull!$A:$XZ,MATCH(Calculations!BC$9,HaverPull!$B:$B,0),MATCH(Calculations!$B22,HaverPull!$A$1:$AZ$1,0))</f>
        <v>2184.6</v>
      </c>
      <c r="BD22">
        <f>INDEX(HaverPull!$A:$XZ,MATCH(Calculations!BD$9,HaverPull!$B:$B,0),MATCH(Calculations!$B22,HaverPull!$A$1:$AZ$1,0))</f>
        <v>2249.4</v>
      </c>
      <c r="BE22">
        <f>INDEX(HaverPull!$A:$XZ,MATCH(Calculations!BE$9,HaverPull!$B:$B,0),MATCH(Calculations!$B22,HaverPull!$A$1:$AZ$1,0))</f>
        <v>2319.9</v>
      </c>
      <c r="BF22">
        <f>INDEX(HaverPull!$A:$XZ,MATCH(Calculations!BF$9,HaverPull!$B:$B,0),MATCH(Calculations!$B22,HaverPull!$A$1:$AZ$1,0))</f>
        <v>2372.5</v>
      </c>
      <c r="BG22">
        <f>INDEX(HaverPull!$A:$XZ,MATCH(Calculations!BG$9,HaverPull!$B:$B,0),MATCH(Calculations!$B22,HaverPull!$A$1:$AZ$1,0))</f>
        <v>2418.1999999999998</v>
      </c>
      <c r="BH22">
        <f>INDEX(HaverPull!$A:$XZ,MATCH(Calculations!BH$9,HaverPull!$B:$B,0),MATCH(Calculations!$B22,HaverPull!$A$1:$AZ$1,0))</f>
        <v>2475.9</v>
      </c>
      <c r="BI22">
        <f>INDEX(HaverPull!$A:$XZ,MATCH(Calculations!BI$9,HaverPull!$B:$B,0),MATCH(Calculations!$B22,HaverPull!$A$1:$AZ$1,0))</f>
        <v>2513.5</v>
      </c>
      <c r="BJ22">
        <f>INDEX(HaverPull!$A:$XZ,MATCH(Calculations!BJ$9,HaverPull!$B:$B,0),MATCH(Calculations!$B22,HaverPull!$A$1:$AZ$1,0))</f>
        <v>2561.8000000000002</v>
      </c>
      <c r="BK22">
        <f>INDEX(HaverPull!$A:$XZ,MATCH(Calculations!BK$9,HaverPull!$B:$B,0),MATCH(Calculations!$B22,HaverPull!$A$1:$AZ$1,0))</f>
        <v>2636</v>
      </c>
      <c r="BL22">
        <f>INDEX(HaverPull!$A:$XZ,MATCH(Calculations!BL$9,HaverPull!$B:$B,0),MATCH(Calculations!$B22,HaverPull!$A$1:$AZ$1,0))</f>
        <v>2681.8</v>
      </c>
      <c r="BM22">
        <f>INDEX(HaverPull!$A:$XZ,MATCH(Calculations!BM$9,HaverPull!$B:$B,0),MATCH(Calculations!$B22,HaverPull!$A$1:$AZ$1,0))</f>
        <v>2754.1</v>
      </c>
      <c r="BN22">
        <f>INDEX(HaverPull!$A:$XZ,MATCH(Calculations!BN$9,HaverPull!$B:$B,0),MATCH(Calculations!$B22,HaverPull!$A$1:$AZ$1,0))</f>
        <v>2779.4</v>
      </c>
      <c r="BO22">
        <f>INDEX(HaverPull!$A:$XZ,MATCH(Calculations!BO$9,HaverPull!$B:$B,0),MATCH(Calculations!$B22,HaverPull!$A$1:$AZ$1,0))</f>
        <v>2823.6</v>
      </c>
      <c r="BP22">
        <f>INDEX(HaverPull!$A:$XZ,MATCH(Calculations!BP$9,HaverPull!$B:$B,0),MATCH(Calculations!$B22,HaverPull!$A$1:$AZ$1,0))</f>
        <v>2851.5</v>
      </c>
      <c r="BQ22">
        <f>INDEX(HaverPull!$A:$XZ,MATCH(Calculations!BQ$9,HaverPull!$B:$B,0),MATCH(Calculations!$B22,HaverPull!$A$1:$AZ$1,0))</f>
        <v>2917.2</v>
      </c>
      <c r="BR22">
        <f>INDEX(HaverPull!$A:$XZ,MATCH(Calculations!BR$9,HaverPull!$B:$B,0),MATCH(Calculations!$B22,HaverPull!$A$1:$AZ$1,0))</f>
        <v>2952.8</v>
      </c>
      <c r="BS22">
        <f>INDEX(HaverPull!$A:$XZ,MATCH(Calculations!BS$9,HaverPull!$B:$B,0),MATCH(Calculations!$B22,HaverPull!$A$1:$AZ$1,0))</f>
        <v>2983.5</v>
      </c>
      <c r="BT22">
        <f>INDEX(HaverPull!$A:$XZ,MATCH(Calculations!BT$9,HaverPull!$B:$B,0),MATCH(Calculations!$B22,HaverPull!$A$1:$AZ$1,0))</f>
        <v>3053.3</v>
      </c>
      <c r="BU22">
        <f>INDEX(HaverPull!$A:$XZ,MATCH(Calculations!BU$9,HaverPull!$B:$B,0),MATCH(Calculations!$B22,HaverPull!$A$1:$AZ$1,0))</f>
        <v>3117.4</v>
      </c>
      <c r="BV22">
        <f>INDEX(HaverPull!$A:$XZ,MATCH(Calculations!BV$9,HaverPull!$B:$B,0),MATCH(Calculations!$B22,HaverPull!$A$1:$AZ$1,0))</f>
        <v>3150.9</v>
      </c>
      <c r="BW22">
        <f>INDEX(HaverPull!$A:$XZ,MATCH(Calculations!BW$9,HaverPull!$B:$B,0),MATCH(Calculations!$B22,HaverPull!$A$1:$AZ$1,0))</f>
        <v>3231.9</v>
      </c>
      <c r="BX22">
        <f>INDEX(HaverPull!$A:$XZ,MATCH(Calculations!BX$9,HaverPull!$B:$B,0),MATCH(Calculations!$B22,HaverPull!$A$1:$AZ$1,0))</f>
        <v>3291.7</v>
      </c>
      <c r="BY22">
        <f>INDEX(HaverPull!$A:$XZ,MATCH(Calculations!BY$9,HaverPull!$B:$B,0),MATCH(Calculations!$B22,HaverPull!$A$1:$AZ$1,0))</f>
        <v>3361.9</v>
      </c>
      <c r="BZ22">
        <f>INDEX(HaverPull!$A:$XZ,MATCH(Calculations!BZ$9,HaverPull!$B:$B,0),MATCH(Calculations!$B22,HaverPull!$A$1:$AZ$1,0))</f>
        <v>3434.5</v>
      </c>
      <c r="CA22">
        <f>INDEX(HaverPull!$A:$XZ,MATCH(Calculations!CA$9,HaverPull!$B:$B,0),MATCH(Calculations!$B22,HaverPull!$A$1:$AZ$1,0))</f>
        <v>3490.2</v>
      </c>
      <c r="CB22">
        <f>INDEX(HaverPull!$A:$XZ,MATCH(Calculations!CB$9,HaverPull!$B:$B,0),MATCH(Calculations!$B22,HaverPull!$A$1:$AZ$1,0))</f>
        <v>3553.8</v>
      </c>
      <c r="CC22">
        <f>INDEX(HaverPull!$A:$XZ,MATCH(Calculations!CC$9,HaverPull!$B:$B,0),MATCH(Calculations!$B22,HaverPull!$A$1:$AZ$1,0))</f>
        <v>3609.4</v>
      </c>
      <c r="CD22">
        <f>INDEX(HaverPull!$A:$XZ,MATCH(Calculations!CD$9,HaverPull!$B:$B,0),MATCH(Calculations!$B22,HaverPull!$A$1:$AZ$1,0))</f>
        <v>3653.7</v>
      </c>
      <c r="CE22">
        <f>INDEX(HaverPull!$A:$XZ,MATCH(Calculations!CE$9,HaverPull!$B:$B,0),MATCH(Calculations!$B22,HaverPull!$A$1:$AZ$1,0))</f>
        <v>3737.9</v>
      </c>
      <c r="CF22">
        <f>INDEX(HaverPull!$A:$XZ,MATCH(Calculations!CF$9,HaverPull!$B:$B,0),MATCH(Calculations!$B22,HaverPull!$A$1:$AZ$1,0))</f>
        <v>3783.4</v>
      </c>
      <c r="CG22">
        <f>INDEX(HaverPull!$A:$XZ,MATCH(Calculations!CG$9,HaverPull!$B:$B,0),MATCH(Calculations!$B22,HaverPull!$A$1:$AZ$1,0))</f>
        <v>3846.7</v>
      </c>
      <c r="CH22">
        <f>INDEX(HaverPull!$A:$XZ,MATCH(Calculations!CH$9,HaverPull!$B:$B,0),MATCH(Calculations!$B22,HaverPull!$A$1:$AZ$1,0))</f>
        <v>3867.9</v>
      </c>
      <c r="CI22">
        <f>INDEX(HaverPull!$A:$XZ,MATCH(Calculations!CI$9,HaverPull!$B:$B,0),MATCH(Calculations!$B22,HaverPull!$A$1:$AZ$1,0))</f>
        <v>3873.6</v>
      </c>
      <c r="CJ22">
        <f>INDEX(HaverPull!$A:$XZ,MATCH(Calculations!CJ$9,HaverPull!$B:$B,0),MATCH(Calculations!$B22,HaverPull!$A$1:$AZ$1,0))</f>
        <v>3926.9</v>
      </c>
      <c r="CK22">
        <f>INDEX(HaverPull!$A:$XZ,MATCH(Calculations!CK$9,HaverPull!$B:$B,0),MATCH(Calculations!$B22,HaverPull!$A$1:$AZ$1,0))</f>
        <v>3973.3</v>
      </c>
      <c r="CL22">
        <f>INDEX(HaverPull!$A:$XZ,MATCH(Calculations!CL$9,HaverPull!$B:$B,0),MATCH(Calculations!$B22,HaverPull!$A$1:$AZ$1,0))</f>
        <v>4000</v>
      </c>
      <c r="CM22">
        <f>INDEX(HaverPull!$A:$XZ,MATCH(Calculations!CM$9,HaverPull!$B:$B,0),MATCH(Calculations!$B22,HaverPull!$A$1:$AZ$1,0))</f>
        <v>4100.3999999999996</v>
      </c>
      <c r="CN22">
        <f>INDEX(HaverPull!$A:$XZ,MATCH(Calculations!CN$9,HaverPull!$B:$B,0),MATCH(Calculations!$B22,HaverPull!$A$1:$AZ$1,0))</f>
        <v>4155.7</v>
      </c>
      <c r="CO22">
        <f>INDEX(HaverPull!$A:$XZ,MATCH(Calculations!CO$9,HaverPull!$B:$B,0),MATCH(Calculations!$B22,HaverPull!$A$1:$AZ$1,0))</f>
        <v>4227</v>
      </c>
      <c r="CP22">
        <f>INDEX(HaverPull!$A:$XZ,MATCH(Calculations!CP$9,HaverPull!$B:$B,0),MATCH(Calculations!$B22,HaverPull!$A$1:$AZ$1,0))</f>
        <v>4307.2</v>
      </c>
      <c r="CQ22">
        <f>INDEX(HaverPull!$A:$XZ,MATCH(Calculations!CQ$9,HaverPull!$B:$B,0),MATCH(Calculations!$B22,HaverPull!$A$1:$AZ$1,0))</f>
        <v>4349.5</v>
      </c>
      <c r="CR22">
        <f>INDEX(HaverPull!$A:$XZ,MATCH(Calculations!CR$9,HaverPull!$B:$B,0),MATCH(Calculations!$B22,HaverPull!$A$1:$AZ$1,0))</f>
        <v>4418.6000000000004</v>
      </c>
      <c r="CS22">
        <f>INDEX(HaverPull!$A:$XZ,MATCH(Calculations!CS$9,HaverPull!$B:$B,0),MATCH(Calculations!$B22,HaverPull!$A$1:$AZ$1,0))</f>
        <v>4487.2</v>
      </c>
      <c r="CT22">
        <f>INDEX(HaverPull!$A:$XZ,MATCH(Calculations!CT$9,HaverPull!$B:$B,0),MATCH(Calculations!$B22,HaverPull!$A$1:$AZ$1,0))</f>
        <v>4552.7</v>
      </c>
      <c r="CU22">
        <f>INDEX(HaverPull!$A:$XZ,MATCH(Calculations!CU$9,HaverPull!$B:$B,0),MATCH(Calculations!$B22,HaverPull!$A$1:$AZ$1,0))</f>
        <v>4621.2</v>
      </c>
      <c r="CV22">
        <f>INDEX(HaverPull!$A:$XZ,MATCH(Calculations!CV$9,HaverPull!$B:$B,0),MATCH(Calculations!$B22,HaverPull!$A$1:$AZ$1,0))</f>
        <v>4683.2</v>
      </c>
      <c r="CW22">
        <f>INDEX(HaverPull!$A:$XZ,MATCH(Calculations!CW$9,HaverPull!$B:$B,0),MATCH(Calculations!$B22,HaverPull!$A$1:$AZ$1,0))</f>
        <v>4752.8</v>
      </c>
      <c r="CX22">
        <f>INDEX(HaverPull!$A:$XZ,MATCH(Calculations!CX$9,HaverPull!$B:$B,0),MATCH(Calculations!$B22,HaverPull!$A$1:$AZ$1,0))</f>
        <v>4826.7</v>
      </c>
      <c r="CY22">
        <f>INDEX(HaverPull!$A:$XZ,MATCH(Calculations!CY$9,HaverPull!$B:$B,0),MATCH(Calculations!$B22,HaverPull!$A$1:$AZ$1,0))</f>
        <v>4862.3999999999996</v>
      </c>
      <c r="CZ22">
        <f>INDEX(HaverPull!$A:$XZ,MATCH(Calculations!CZ$9,HaverPull!$B:$B,0),MATCH(Calculations!$B22,HaverPull!$A$1:$AZ$1,0))</f>
        <v>4933.6000000000004</v>
      </c>
      <c r="DA22">
        <f>INDEX(HaverPull!$A:$XZ,MATCH(Calculations!DA$9,HaverPull!$B:$B,0),MATCH(Calculations!$B22,HaverPull!$A$1:$AZ$1,0))</f>
        <v>4998.7</v>
      </c>
      <c r="DB22">
        <f>INDEX(HaverPull!$A:$XZ,MATCH(Calculations!DB$9,HaverPull!$B:$B,0),MATCH(Calculations!$B22,HaverPull!$A$1:$AZ$1,0))</f>
        <v>5055.7</v>
      </c>
      <c r="DC22">
        <f>INDEX(HaverPull!$A:$XZ,MATCH(Calculations!DC$9,HaverPull!$B:$B,0),MATCH(Calculations!$B22,HaverPull!$A$1:$AZ$1,0))</f>
        <v>5130.6000000000004</v>
      </c>
      <c r="DD22">
        <f>INDEX(HaverPull!$A:$XZ,MATCH(Calculations!DD$9,HaverPull!$B:$B,0),MATCH(Calculations!$B22,HaverPull!$A$1:$AZ$1,0))</f>
        <v>5220.5</v>
      </c>
      <c r="DE22">
        <f>INDEX(HaverPull!$A:$XZ,MATCH(Calculations!DE$9,HaverPull!$B:$B,0),MATCH(Calculations!$B22,HaverPull!$A$1:$AZ$1,0))</f>
        <v>5274.5</v>
      </c>
      <c r="DF22">
        <f>INDEX(HaverPull!$A:$XZ,MATCH(Calculations!DF$9,HaverPull!$B:$B,0),MATCH(Calculations!$B22,HaverPull!$A$1:$AZ$1,0))</f>
        <v>5352.8</v>
      </c>
      <c r="DG22">
        <f>INDEX(HaverPull!$A:$XZ,MATCH(Calculations!DG$9,HaverPull!$B:$B,0),MATCH(Calculations!$B22,HaverPull!$A$1:$AZ$1,0))</f>
        <v>5433.1</v>
      </c>
      <c r="DH22">
        <f>INDEX(HaverPull!$A:$XZ,MATCH(Calculations!DH$9,HaverPull!$B:$B,0),MATCH(Calculations!$B22,HaverPull!$A$1:$AZ$1,0))</f>
        <v>5471.3</v>
      </c>
      <c r="DI22">
        <f>INDEX(HaverPull!$A:$XZ,MATCH(Calculations!DI$9,HaverPull!$B:$B,0),MATCH(Calculations!$B22,HaverPull!$A$1:$AZ$1,0))</f>
        <v>5579.2</v>
      </c>
      <c r="DJ22">
        <f>INDEX(HaverPull!$A:$XZ,MATCH(Calculations!DJ$9,HaverPull!$B:$B,0),MATCH(Calculations!$B22,HaverPull!$A$1:$AZ$1,0))</f>
        <v>5663.6</v>
      </c>
      <c r="DK22">
        <f>INDEX(HaverPull!$A:$XZ,MATCH(Calculations!DK$9,HaverPull!$B:$B,0),MATCH(Calculations!$B22,HaverPull!$A$1:$AZ$1,0))</f>
        <v>5721.3</v>
      </c>
      <c r="DL22">
        <f>INDEX(HaverPull!$A:$XZ,MATCH(Calculations!DL$9,HaverPull!$B:$B,0),MATCH(Calculations!$B22,HaverPull!$A$1:$AZ$1,0))</f>
        <v>5832.6</v>
      </c>
      <c r="DM22">
        <f>INDEX(HaverPull!$A:$XZ,MATCH(Calculations!DM$9,HaverPull!$B:$B,0),MATCH(Calculations!$B22,HaverPull!$A$1:$AZ$1,0))</f>
        <v>5926.8</v>
      </c>
      <c r="DN22">
        <f>INDEX(HaverPull!$A:$XZ,MATCH(Calculations!DN$9,HaverPull!$B:$B,0),MATCH(Calculations!$B22,HaverPull!$A$1:$AZ$1,0))</f>
        <v>6028.2</v>
      </c>
      <c r="DO22">
        <f>INDEX(HaverPull!$A:$XZ,MATCH(Calculations!DO$9,HaverPull!$B:$B,0),MATCH(Calculations!$B22,HaverPull!$A$1:$AZ$1,0))</f>
        <v>6102.5</v>
      </c>
      <c r="DP22">
        <f>INDEX(HaverPull!$A:$XZ,MATCH(Calculations!DP$9,HaverPull!$B:$B,0),MATCH(Calculations!$B22,HaverPull!$A$1:$AZ$1,0))</f>
        <v>6225.3</v>
      </c>
      <c r="DQ22">
        <f>INDEX(HaverPull!$A:$XZ,MATCH(Calculations!DQ$9,HaverPull!$B:$B,0),MATCH(Calculations!$B22,HaverPull!$A$1:$AZ$1,0))</f>
        <v>6328.9</v>
      </c>
      <c r="DR22">
        <f>INDEX(HaverPull!$A:$XZ,MATCH(Calculations!DR$9,HaverPull!$B:$B,0),MATCH(Calculations!$B22,HaverPull!$A$1:$AZ$1,0))</f>
        <v>6459.6</v>
      </c>
      <c r="DS22">
        <f>INDEX(HaverPull!$A:$XZ,MATCH(Calculations!DS$9,HaverPull!$B:$B,0),MATCH(Calculations!$B22,HaverPull!$A$1:$AZ$1,0))</f>
        <v>6613.6</v>
      </c>
      <c r="DT22">
        <f>INDEX(HaverPull!$A:$XZ,MATCH(Calculations!DT$9,HaverPull!$B:$B,0),MATCH(Calculations!$B22,HaverPull!$A$1:$AZ$1,0))</f>
        <v>6707.5</v>
      </c>
      <c r="DU22">
        <f>INDEX(HaverPull!$A:$XZ,MATCH(Calculations!DU$9,HaverPull!$B:$B,0),MATCH(Calculations!$B22,HaverPull!$A$1:$AZ$1,0))</f>
        <v>6815.4</v>
      </c>
      <c r="DV22">
        <f>INDEX(HaverPull!$A:$XZ,MATCH(Calculations!DV$9,HaverPull!$B:$B,0),MATCH(Calculations!$B22,HaverPull!$A$1:$AZ$1,0))</f>
        <v>6912.1</v>
      </c>
      <c r="DW22">
        <f>INDEX(HaverPull!$A:$XZ,MATCH(Calculations!DW$9,HaverPull!$B:$B,0),MATCH(Calculations!$B22,HaverPull!$A$1:$AZ$1,0))</f>
        <v>6986.9</v>
      </c>
      <c r="DX22">
        <f>INDEX(HaverPull!$A:$XZ,MATCH(Calculations!DX$9,HaverPull!$B:$B,0),MATCH(Calculations!$B22,HaverPull!$A$1:$AZ$1,0))</f>
        <v>7036.3</v>
      </c>
      <c r="DY22">
        <f>INDEX(HaverPull!$A:$XZ,MATCH(Calculations!DY$9,HaverPull!$B:$B,0),MATCH(Calculations!$B22,HaverPull!$A$1:$AZ$1,0))</f>
        <v>7064.7</v>
      </c>
      <c r="DZ22">
        <f>INDEX(HaverPull!$A:$XZ,MATCH(Calculations!DZ$9,HaverPull!$B:$B,0),MATCH(Calculations!$B22,HaverPull!$A$1:$AZ$1,0))</f>
        <v>7174.7</v>
      </c>
      <c r="EA22">
        <f>INDEX(HaverPull!$A:$XZ,MATCH(Calculations!EA$9,HaverPull!$B:$B,0),MATCH(Calculations!$B22,HaverPull!$A$1:$AZ$1,0))</f>
        <v>7209.9</v>
      </c>
      <c r="EB22">
        <f>INDEX(HaverPull!$A:$XZ,MATCH(Calculations!EB$9,HaverPull!$B:$B,0),MATCH(Calculations!$B22,HaverPull!$A$1:$AZ$1,0))</f>
        <v>7302.1</v>
      </c>
      <c r="EC22">
        <f>INDEX(HaverPull!$A:$XZ,MATCH(Calculations!EC$9,HaverPull!$B:$B,0),MATCH(Calculations!$B22,HaverPull!$A$1:$AZ$1,0))</f>
        <v>7390.9</v>
      </c>
      <c r="ED22">
        <f>INDEX(HaverPull!$A:$XZ,MATCH(Calculations!ED$9,HaverPull!$B:$B,0),MATCH(Calculations!$B22,HaverPull!$A$1:$AZ$1,0))</f>
        <v>7467.7</v>
      </c>
      <c r="EE22">
        <f>INDEX(HaverPull!$A:$XZ,MATCH(Calculations!EE$9,HaverPull!$B:$B,0),MATCH(Calculations!$B22,HaverPull!$A$1:$AZ$1,0))</f>
        <v>7555.8</v>
      </c>
      <c r="EF22">
        <f>INDEX(HaverPull!$A:$XZ,MATCH(Calculations!EF$9,HaverPull!$B:$B,0),MATCH(Calculations!$B22,HaverPull!$A$1:$AZ$1,0))</f>
        <v>7642.6</v>
      </c>
      <c r="EG22">
        <f>INDEX(HaverPull!$A:$XZ,MATCH(Calculations!EG$9,HaverPull!$B:$B,0),MATCH(Calculations!$B22,HaverPull!$A$1:$AZ$1,0))</f>
        <v>7802.6</v>
      </c>
      <c r="EH22">
        <f>INDEX(HaverPull!$A:$XZ,MATCH(Calculations!EH$9,HaverPull!$B:$B,0),MATCH(Calculations!$B22,HaverPull!$A$1:$AZ$1,0))</f>
        <v>7891.5</v>
      </c>
      <c r="EI22">
        <f>INDEX(HaverPull!$A:$XZ,MATCH(Calculations!EI$9,HaverPull!$B:$B,0),MATCH(Calculations!$B22,HaverPull!$A$1:$AZ$1,0))</f>
        <v>8027.7</v>
      </c>
      <c r="EJ22">
        <f>INDEX(HaverPull!$A:$XZ,MATCH(Calculations!EJ$9,HaverPull!$B:$B,0),MATCH(Calculations!$B22,HaverPull!$A$1:$AZ$1,0))</f>
        <v>8133</v>
      </c>
      <c r="EK22">
        <f>INDEX(HaverPull!$A:$XZ,MATCH(Calculations!EK$9,HaverPull!$B:$B,0),MATCH(Calculations!$B22,HaverPull!$A$1:$AZ$1,0))</f>
        <v>8264.2999999999993</v>
      </c>
      <c r="EL22">
        <f>INDEX(HaverPull!$A:$XZ,MATCH(Calculations!EL$9,HaverPull!$B:$B,0),MATCH(Calculations!$B22,HaverPull!$A$1:$AZ$1,0))</f>
        <v>8425.6</v>
      </c>
      <c r="EM22">
        <f>INDEX(HaverPull!$A:$XZ,MATCH(Calculations!EM$9,HaverPull!$B:$B,0),MATCH(Calculations!$B22,HaverPull!$A$1:$AZ$1,0))</f>
        <v>8523</v>
      </c>
      <c r="EN22">
        <f>INDEX(HaverPull!$A:$XZ,MATCH(Calculations!EN$9,HaverPull!$B:$B,0),MATCH(Calculations!$B22,HaverPull!$A$1:$AZ$1,0))</f>
        <v>8671.4</v>
      </c>
      <c r="EO22">
        <f>INDEX(HaverPull!$A:$XZ,MATCH(Calculations!EO$9,HaverPull!$B:$B,0),MATCH(Calculations!$B22,HaverPull!$A$1:$AZ$1,0))</f>
        <v>8849.2000000000007</v>
      </c>
      <c r="EP22">
        <f>INDEX(HaverPull!$A:$XZ,MATCH(Calculations!EP$9,HaverPull!$B:$B,0),MATCH(Calculations!$B22,HaverPull!$A$1:$AZ$1,0))</f>
        <v>8944.9</v>
      </c>
      <c r="EQ22">
        <f>INDEX(HaverPull!$A:$XZ,MATCH(Calculations!EQ$9,HaverPull!$B:$B,0),MATCH(Calculations!$B22,HaverPull!$A$1:$AZ$1,0))</f>
        <v>9090.7000000000007</v>
      </c>
      <c r="ER22">
        <f>INDEX(HaverPull!$A:$XZ,MATCH(Calculations!ER$9,HaverPull!$B:$B,0),MATCH(Calculations!$B22,HaverPull!$A$1:$AZ$1,0))</f>
        <v>9210.2000000000007</v>
      </c>
      <c r="ES22">
        <f>INDEX(HaverPull!$A:$XZ,MATCH(Calculations!ES$9,HaverPull!$B:$B,0),MATCH(Calculations!$B22,HaverPull!$A$1:$AZ$1,0))</f>
        <v>9333</v>
      </c>
      <c r="ET22">
        <f>INDEX(HaverPull!$A:$XZ,MATCH(Calculations!ET$9,HaverPull!$B:$B,0),MATCH(Calculations!$B22,HaverPull!$A$1:$AZ$1,0))</f>
        <v>9407.5</v>
      </c>
      <c r="EU22">
        <f>INDEX(HaverPull!$A:$XZ,MATCH(Calculations!EU$9,HaverPull!$B:$B,0),MATCH(Calculations!$B22,HaverPull!$A$1:$AZ$1,0))</f>
        <v>9549.4</v>
      </c>
      <c r="EV22">
        <f>INDEX(HaverPull!$A:$XZ,MATCH(Calculations!EV$9,HaverPull!$B:$B,0),MATCH(Calculations!$B22,HaverPull!$A$1:$AZ$1,0))</f>
        <v>9644.7000000000007</v>
      </c>
      <c r="EW22">
        <f>INDEX(HaverPull!$A:$XZ,MATCH(Calculations!EW$9,HaverPull!$B:$B,0),MATCH(Calculations!$B22,HaverPull!$A$1:$AZ$1,0))</f>
        <v>9753.7999999999993</v>
      </c>
      <c r="EX22">
        <f>INDEX(HaverPull!$A:$XZ,MATCH(Calculations!EX$9,HaverPull!$B:$B,0),MATCH(Calculations!$B22,HaverPull!$A$1:$AZ$1,0))</f>
        <v>9877.7999999999993</v>
      </c>
      <c r="EY22">
        <f>INDEX(HaverPull!$A:$XZ,MATCH(Calculations!EY$9,HaverPull!$B:$B,0),MATCH(Calculations!$B22,HaverPull!$A$1:$AZ$1,0))</f>
        <v>9934.2999999999993</v>
      </c>
      <c r="EZ22">
        <f>INDEX(HaverPull!$A:$XZ,MATCH(Calculations!EZ$9,HaverPull!$B:$B,0),MATCH(Calculations!$B22,HaverPull!$A$1:$AZ$1,0))</f>
        <v>10052.799999999999</v>
      </c>
      <c r="FA22">
        <f>INDEX(HaverPull!$A:$XZ,MATCH(Calculations!FA$9,HaverPull!$B:$B,0),MATCH(Calculations!$B22,HaverPull!$A$1:$AZ$1,0))</f>
        <v>10081</v>
      </c>
      <c r="FB22">
        <f>INDEX(HaverPull!$A:$XZ,MATCH(Calculations!FB$9,HaverPull!$B:$B,0),MATCH(Calculations!$B22,HaverPull!$A$1:$AZ$1,0))</f>
        <v>9837.2999999999993</v>
      </c>
      <c r="FC22">
        <f>INDEX(HaverPull!$A:$XZ,MATCH(Calculations!FC$9,HaverPull!$B:$B,0),MATCH(Calculations!$B22,HaverPull!$A$1:$AZ$1,0))</f>
        <v>9756.1</v>
      </c>
      <c r="FD22">
        <f>INDEX(HaverPull!$A:$XZ,MATCH(Calculations!FD$9,HaverPull!$B:$B,0),MATCH(Calculations!$B22,HaverPull!$A$1:$AZ$1,0))</f>
        <v>9760.2000000000007</v>
      </c>
      <c r="FE22">
        <f>INDEX(HaverPull!$A:$XZ,MATCH(Calculations!FE$9,HaverPull!$B:$B,0),MATCH(Calculations!$B22,HaverPull!$A$1:$AZ$1,0))</f>
        <v>9895.4</v>
      </c>
      <c r="FF22">
        <f>INDEX(HaverPull!$A:$XZ,MATCH(Calculations!FF$9,HaverPull!$B:$B,0),MATCH(Calculations!$B22,HaverPull!$A$1:$AZ$1,0))</f>
        <v>9957.1</v>
      </c>
      <c r="FG22">
        <f>INDEX(HaverPull!$A:$XZ,MATCH(Calculations!FG$9,HaverPull!$B:$B,0),MATCH(Calculations!$B22,HaverPull!$A$1:$AZ$1,0))</f>
        <v>10040.5</v>
      </c>
      <c r="FH22">
        <f>INDEX(HaverPull!$A:$XZ,MATCH(Calculations!FH$9,HaverPull!$B:$B,0),MATCH(Calculations!$B22,HaverPull!$A$1:$AZ$1,0))</f>
        <v>10131.799999999999</v>
      </c>
      <c r="FI22">
        <f>INDEX(HaverPull!$A:$XZ,MATCH(Calculations!FI$9,HaverPull!$B:$B,0),MATCH(Calculations!$B22,HaverPull!$A$1:$AZ$1,0))</f>
        <v>10220.6</v>
      </c>
      <c r="FJ22">
        <f>INDEX(HaverPull!$A:$XZ,MATCH(Calculations!FJ$9,HaverPull!$B:$B,0),MATCH(Calculations!$B22,HaverPull!$A$1:$AZ$1,0))</f>
        <v>10350.5</v>
      </c>
      <c r="FK22">
        <f>INDEX(HaverPull!$A:$XZ,MATCH(Calculations!FK$9,HaverPull!$B:$B,0),MATCH(Calculations!$B22,HaverPull!$A$1:$AZ$1,0))</f>
        <v>10485.4</v>
      </c>
      <c r="FL22">
        <f>INDEX(HaverPull!$A:$XZ,MATCH(Calculations!FL$9,HaverPull!$B:$B,0),MATCH(Calculations!$B22,HaverPull!$A$1:$AZ$1,0))</f>
        <v>10612.1</v>
      </c>
      <c r="FM22">
        <f>INDEX(HaverPull!$A:$XZ,MATCH(Calculations!FM$9,HaverPull!$B:$B,0),MATCH(Calculations!$B22,HaverPull!$A$1:$AZ$1,0))</f>
        <v>10705.4</v>
      </c>
      <c r="FN22">
        <f>INDEX(HaverPull!$A:$XZ,MATCH(Calculations!FN$9,HaverPull!$B:$B,0),MATCH(Calculations!$B22,HaverPull!$A$1:$AZ$1,0))</f>
        <v>10761.6</v>
      </c>
      <c r="FO22">
        <f>INDEX(HaverPull!$A:$XZ,MATCH(Calculations!FO$9,HaverPull!$B:$B,0),MATCH(Calculations!$B22,HaverPull!$A$1:$AZ$1,0))</f>
        <v>10922.4</v>
      </c>
      <c r="FP22">
        <f>INDEX(HaverPull!$A:$XZ,MATCH(Calculations!FP$9,HaverPull!$B:$B,0),MATCH(Calculations!$B22,HaverPull!$A$1:$AZ$1,0))</f>
        <v>10964.9</v>
      </c>
      <c r="FQ22">
        <f>INDEX(HaverPull!$A:$XZ,MATCH(Calculations!FQ$9,HaverPull!$B:$B,0),MATCH(Calculations!$B22,HaverPull!$A$1:$AZ$1,0))</f>
        <v>11014.2</v>
      </c>
      <c r="FR22">
        <f>INDEX(HaverPull!$A:$XZ,MATCH(Calculations!FR$9,HaverPull!$B:$B,0),MATCH(Calculations!$B22,HaverPull!$A$1:$AZ$1,0))</f>
        <v>11125.7</v>
      </c>
      <c r="FS22">
        <f>INDEX(HaverPull!$A:$XZ,MATCH(Calculations!FS$9,HaverPull!$B:$B,0),MATCH(Calculations!$B22,HaverPull!$A$1:$AZ$1,0))</f>
        <v>11223.2</v>
      </c>
      <c r="FT22">
        <f>INDEX(HaverPull!$A:$XZ,MATCH(Calculations!FT$9,HaverPull!$B:$B,0),MATCH(Calculations!$B22,HaverPull!$A$1:$AZ$1,0))</f>
        <v>11239.6</v>
      </c>
      <c r="FU22">
        <f>INDEX(HaverPull!$A:$XZ,MATCH(Calculations!FU$9,HaverPull!$B:$B,0),MATCH(Calculations!$B22,HaverPull!$A$1:$AZ$1,0))</f>
        <v>11330.9</v>
      </c>
      <c r="FV22">
        <f>INDEX(HaverPull!$A:$XZ,MATCH(Calculations!FV$9,HaverPull!$B:$B,0),MATCH(Calculations!$B22,HaverPull!$A$1:$AZ$1,0))</f>
        <v>11475.1</v>
      </c>
      <c r="FW22">
        <f>INDEX(HaverPull!$A:$XZ,MATCH(Calculations!FW$9,HaverPull!$B:$B,0),MATCH(Calculations!$B22,HaverPull!$A$1:$AZ$1,0))</f>
        <v>11573.9</v>
      </c>
      <c r="FX22">
        <f>INDEX(HaverPull!$A:$XZ,MATCH(Calculations!FX$9,HaverPull!$B:$B,0),MATCH(Calculations!$B22,HaverPull!$A$1:$AZ$1,0))</f>
        <v>11756</v>
      </c>
      <c r="FY22">
        <f>INDEX(HaverPull!$A:$XZ,MATCH(Calculations!FY$9,HaverPull!$B:$B,0),MATCH(Calculations!$B22,HaverPull!$A$1:$AZ$1,0))</f>
        <v>11920.7</v>
      </c>
      <c r="FZ22">
        <f>INDEX(HaverPull!$A:$XZ,MATCH(Calculations!FZ$9,HaverPull!$B:$B,0),MATCH(Calculations!$B22,HaverPull!$A$1:$AZ$1,0))</f>
        <v>12045.5</v>
      </c>
      <c r="GA22">
        <f>INDEX(HaverPull!$A:$XZ,MATCH(Calculations!GA$9,HaverPull!$B:$B,0),MATCH(Calculations!$B22,HaverPull!$A$1:$AZ$1,0))</f>
        <v>12095.6</v>
      </c>
      <c r="GB22">
        <f>INDEX(HaverPull!$A:$XZ,MATCH(Calculations!GB$9,HaverPull!$B:$B,0),MATCH(Calculations!$B22,HaverPull!$A$1:$AZ$1,0))</f>
        <v>12256.7</v>
      </c>
      <c r="GC22">
        <f>INDEX(HaverPull!$A:$XZ,MATCH(Calculations!GC$9,HaverPull!$B:$B,0),MATCH(Calculations!$B22,HaverPull!$A$1:$AZ$1,0))</f>
        <v>12380.7</v>
      </c>
      <c r="GD22" s="79">
        <f>INDEX(HaverPull!$A:$XZ,MATCH(Calculations!GD$9,HaverPull!$B:$B,0),MATCH(Calculations!$B22,HaverPull!$A$1:$AZ$1,0))</f>
        <v>12445.1</v>
      </c>
      <c r="GE22">
        <f>INDEX(HaverPull!$A:$XZ,MATCH(Calculations!GE$9,HaverPull!$B:$B,0),MATCH(Calculations!$B22,HaverPull!$A$1:$AZ$1,0))</f>
        <v>12526.5</v>
      </c>
      <c r="GF22">
        <f>INDEX(HaverPull!$A:$XZ,MATCH(Calculations!GF$9,HaverPull!$B:$B,0),MATCH(Calculations!$B22,HaverPull!$A$1:$AZ$1,0))</f>
        <v>12706.5</v>
      </c>
      <c r="GG22">
        <f>INDEX(HaverPull!$A:$XZ,MATCH(Calculations!GG$9,HaverPull!$B:$B,0),MATCH(Calculations!$B22,HaverPull!$A$1:$AZ$1,0))</f>
        <v>12845.2</v>
      </c>
      <c r="GH22" s="71">
        <f>INDEX(HaverPull!$A:$XZ,MATCH(Calculations!GH$9,HaverPull!$B:$B,0),MATCH(Calculations!$B22,HaverPull!$A$1:$AZ$1,0))</f>
        <v>12989.4</v>
      </c>
      <c r="GI22">
        <f>INDEX(HaverPull!$A:$XZ,MATCH(Calculations!GI$9,HaverPull!$B:$B,0),MATCH(Calculations!$B22,HaverPull!$A$1:$AZ$1,0))</f>
        <v>13114.1</v>
      </c>
      <c r="GJ22">
        <f>INDEX(HaverPull!$A:$XZ,MATCH(Calculations!GJ$9,HaverPull!$B:$B,0),MATCH(Calculations!$B22,HaverPull!$A$1:$AZ$1,0))</f>
        <v>13233.2</v>
      </c>
      <c r="GK22">
        <f>INDEX(HaverPull!$A:$XZ,MATCH(Calculations!GK$9,HaverPull!$B:$B,0),MATCH(Calculations!$B22,HaverPull!$A$1:$AZ$1,0))</f>
        <v>13359.1</v>
      </c>
      <c r="GL22" s="15">
        <f>INDEX(HaverPull!$A:$XZ,MATCH(Calculations!GL$9,HaverPull!$B:$B,0),MATCH(Calculations!$B22,HaverPull!$A$1:$AZ$1,0))</f>
        <v>13579.2</v>
      </c>
      <c r="GM22">
        <f>INDEX(HaverPull!$A:$XZ,MATCH(Calculations!GM$9,HaverPull!$B:$B,0),MATCH(Calculations!$B22,HaverPull!$A$1:$AZ$1,0))</f>
        <v>13679.6</v>
      </c>
      <c r="GN22">
        <f>INDEX(HaverPull!$A:$XZ,MATCH(Calculations!GN$9,HaverPull!$B:$B,0),MATCH(Calculations!$B22,HaverPull!$A$1:$AZ$1,0))</f>
        <v>13875.6</v>
      </c>
      <c r="GO22" s="87">
        <f>INDEX(HaverPull!$A:$XZ,MATCH(Calculations!GO$9,HaverPull!$B:$B,0),MATCH(Calculations!$B22,HaverPull!$A$1:$AZ$1,0))</f>
        <v>14050.5</v>
      </c>
      <c r="GP22" s="6">
        <f>INDEX(HaverPull!$A:$XZ,MATCH(HaverPull!B$202,HaverPull!$B:$B,0),MATCH(Calculations!$B22,HaverPull!$A$1:$AZ$1,0))</f>
        <v>14188.4</v>
      </c>
      <c r="GQ22" t="e">
        <f>INDEX(HaverPull!$A:$XZ,MATCH(Calculations!GQ$9,HaverPull!$B:$B,0),MATCH(Calculations!$B22,HaverPull!$A$1:$AZ$1,0))</f>
        <v>#N/A</v>
      </c>
      <c r="GR22" t="e">
        <f>INDEX(HaverPull!$A:$XZ,MATCH(Calculations!GR$9,HaverPull!$B:$B,0),MATCH(Calculations!$B22,HaverPull!$A$1:$AZ$1,0))</f>
        <v>#N/A</v>
      </c>
      <c r="GS22" t="e">
        <f>INDEX(HaverPull!$A:$XZ,MATCH(Calculations!GS$9,HaverPull!$B:$B,0),MATCH(Calculations!$B22,HaverPull!$A$1:$AZ$1,0))</f>
        <v>#N/A</v>
      </c>
      <c r="GT22" t="e">
        <f>INDEX(HaverPull!$A:$XZ,MATCH(Calculations!GT$9,HaverPull!$B:$B,0),MATCH(Calculations!$B22,HaverPull!$A$1:$AZ$1,0))</f>
        <v>#N/A</v>
      </c>
      <c r="GU22" t="e">
        <f>INDEX(HaverPull!$A:$XZ,MATCH(Calculations!GU$9,HaverPull!$B:$B,0),MATCH(Calculations!$B22,HaverPull!$A$1:$AZ$1,0))</f>
        <v>#N/A</v>
      </c>
      <c r="GV22" t="e">
        <f>INDEX(HaverPull!$A:$XZ,MATCH(Calculations!GV$9,HaverPull!$B:$B,0),MATCH(Calculations!$B22,HaverPull!$A$1:$AZ$1,0))</f>
        <v>#N/A</v>
      </c>
    </row>
    <row r="23" spans="1:204" x14ac:dyDescent="0.25">
      <c r="A23" s="7" t="s">
        <v>87</v>
      </c>
      <c r="B23" t="s">
        <v>11</v>
      </c>
      <c r="C23">
        <f>INDEX(HaverPull!$A:$XZ,MATCH(Calculations!C$9,HaverPull!$B:$B,0),MATCH(Calculations!$B23,HaverPull!$A$1:$AZ$1,0))</f>
        <v>0.20609000000000002</v>
      </c>
      <c r="D23">
        <f>INDEX(HaverPull!$A:$XZ,MATCH(Calculations!D$9,HaverPull!$B:$B,0),MATCH(Calculations!$B23,HaverPull!$A$1:$AZ$1,0))</f>
        <v>0.20837</v>
      </c>
      <c r="E23">
        <f>INDEX(HaverPull!$A:$XZ,MATCH(Calculations!E$9,HaverPull!$B:$B,0),MATCH(Calculations!$B23,HaverPull!$A$1:$AZ$1,0))</f>
        <v>0.2104</v>
      </c>
      <c r="F23">
        <f>INDEX(HaverPull!$A:$XZ,MATCH(Calculations!F$9,HaverPull!$B:$B,0),MATCH(Calculations!$B23,HaverPull!$A$1:$AZ$1,0))</f>
        <v>0.21312999999999999</v>
      </c>
      <c r="G23">
        <f>INDEX(HaverPull!$A:$XZ,MATCH(Calculations!G$9,HaverPull!$B:$B,0),MATCH(Calculations!$B23,HaverPull!$A$1:$AZ$1,0))</f>
        <v>0.21514</v>
      </c>
      <c r="H23">
        <f>INDEX(HaverPull!$A:$XZ,MATCH(Calculations!H$9,HaverPull!$B:$B,0),MATCH(Calculations!$B23,HaverPull!$A$1:$AZ$1,0))</f>
        <v>0.21759000000000001</v>
      </c>
      <c r="I23">
        <f>INDEX(HaverPull!$A:$XZ,MATCH(Calculations!I$9,HaverPull!$B:$B,0),MATCH(Calculations!$B23,HaverPull!$A$1:$AZ$1,0))</f>
        <v>0.21972000000000003</v>
      </c>
      <c r="J23">
        <f>INDEX(HaverPull!$A:$XZ,MATCH(Calculations!J$9,HaverPull!$B:$B,0),MATCH(Calculations!$B23,HaverPull!$A$1:$AZ$1,0))</f>
        <v>0.22108</v>
      </c>
      <c r="K23">
        <f>INDEX(HaverPull!$A:$XZ,MATCH(Calculations!K$9,HaverPull!$B:$B,0),MATCH(Calculations!$B23,HaverPull!$A$1:$AZ$1,0))</f>
        <v>0.22339999999999999</v>
      </c>
      <c r="L23">
        <f>INDEX(HaverPull!$A:$XZ,MATCH(Calculations!L$9,HaverPull!$B:$B,0),MATCH(Calculations!$B23,HaverPull!$A$1:$AZ$1,0))</f>
        <v>0.22469</v>
      </c>
      <c r="M23">
        <f>INDEX(HaverPull!$A:$XZ,MATCH(Calculations!M$9,HaverPull!$B:$B,0),MATCH(Calculations!$B23,HaverPull!$A$1:$AZ$1,0))</f>
        <v>0.22666</v>
      </c>
      <c r="N23">
        <f>INDEX(HaverPull!$A:$XZ,MATCH(Calculations!N$9,HaverPull!$B:$B,0),MATCH(Calculations!$B23,HaverPull!$A$1:$AZ$1,0))</f>
        <v>0.22852</v>
      </c>
      <c r="O23">
        <f>INDEX(HaverPull!$A:$XZ,MATCH(Calculations!O$9,HaverPull!$B:$B,0),MATCH(Calculations!$B23,HaverPull!$A$1:$AZ$1,0))</f>
        <v>0.23129000000000002</v>
      </c>
      <c r="P23">
        <f>INDEX(HaverPull!$A:$XZ,MATCH(Calculations!P$9,HaverPull!$B:$B,0),MATCH(Calculations!$B23,HaverPull!$A$1:$AZ$1,0))</f>
        <v>0.23574999999999999</v>
      </c>
      <c r="Q23">
        <f>INDEX(HaverPull!$A:$XZ,MATCH(Calculations!Q$9,HaverPull!$B:$B,0),MATCH(Calculations!$B23,HaverPull!$A$1:$AZ$1,0))</f>
        <v>0.24004999999999999</v>
      </c>
      <c r="R23">
        <f>INDEX(HaverPull!$A:$XZ,MATCH(Calculations!R$9,HaverPull!$B:$B,0),MATCH(Calculations!$B23,HaverPull!$A$1:$AZ$1,0))</f>
        <v>0.24498</v>
      </c>
      <c r="S23">
        <f>INDEX(HaverPull!$A:$XZ,MATCH(Calculations!S$9,HaverPull!$B:$B,0),MATCH(Calculations!$B23,HaverPull!$A$1:$AZ$1,0))</f>
        <v>0.25226999999999999</v>
      </c>
      <c r="T23">
        <f>INDEX(HaverPull!$A:$XZ,MATCH(Calculations!T$9,HaverPull!$B:$B,0),MATCH(Calculations!$B23,HaverPull!$A$1:$AZ$1,0))</f>
        <v>0.25941999999999998</v>
      </c>
      <c r="U23">
        <f>INDEX(HaverPull!$A:$XZ,MATCH(Calculations!U$9,HaverPull!$B:$B,0),MATCH(Calculations!$B23,HaverPull!$A$1:$AZ$1,0))</f>
        <v>0.26640000000000003</v>
      </c>
      <c r="V23">
        <f>INDEX(HaverPull!$A:$XZ,MATCH(Calculations!V$9,HaverPull!$B:$B,0),MATCH(Calculations!$B23,HaverPull!$A$1:$AZ$1,0))</f>
        <v>0.27315</v>
      </c>
      <c r="W23">
        <f>INDEX(HaverPull!$A:$XZ,MATCH(Calculations!W$9,HaverPull!$B:$B,0),MATCH(Calculations!$B23,HaverPull!$A$1:$AZ$1,0))</f>
        <v>0.27825</v>
      </c>
      <c r="X23">
        <f>INDEX(HaverPull!$A:$XZ,MATCH(Calculations!X$9,HaverPull!$B:$B,0),MATCH(Calculations!$B23,HaverPull!$A$1:$AZ$1,0))</f>
        <v>0.28164</v>
      </c>
      <c r="Y23">
        <f>INDEX(HaverPull!$A:$XZ,MATCH(Calculations!Y$9,HaverPull!$B:$B,0),MATCH(Calculations!$B23,HaverPull!$A$1:$AZ$1,0))</f>
        <v>0.28689999999999999</v>
      </c>
      <c r="Z23">
        <f>INDEX(HaverPull!$A:$XZ,MATCH(Calculations!Z$9,HaverPull!$B:$B,0),MATCH(Calculations!$B23,HaverPull!$A$1:$AZ$1,0))</f>
        <v>0.29171999999999998</v>
      </c>
      <c r="AA23">
        <f>INDEX(HaverPull!$A:$XZ,MATCH(Calculations!AA$9,HaverPull!$B:$B,0),MATCH(Calculations!$B23,HaverPull!$A$1:$AZ$1,0))</f>
        <v>0.29494999999999999</v>
      </c>
      <c r="AB23">
        <f>INDEX(HaverPull!$A:$XZ,MATCH(Calculations!AB$9,HaverPull!$B:$B,0),MATCH(Calculations!$B23,HaverPull!$A$1:$AZ$1,0))</f>
        <v>0.29742999999999997</v>
      </c>
      <c r="AC23">
        <f>INDEX(HaverPull!$A:$XZ,MATCH(Calculations!AC$9,HaverPull!$B:$B,0),MATCH(Calculations!$B23,HaverPull!$A$1:$AZ$1,0))</f>
        <v>0.30196000000000001</v>
      </c>
      <c r="AD23">
        <f>INDEX(HaverPull!$A:$XZ,MATCH(Calculations!AD$9,HaverPull!$B:$B,0),MATCH(Calculations!$B23,HaverPull!$A$1:$AZ$1,0))</f>
        <v>0.30673</v>
      </c>
      <c r="AE23">
        <f>INDEX(HaverPull!$A:$XZ,MATCH(Calculations!AE$9,HaverPull!$B:$B,0),MATCH(Calculations!$B23,HaverPull!$A$1:$AZ$1,0))</f>
        <v>0.31225999999999998</v>
      </c>
      <c r="AF23">
        <f>INDEX(HaverPull!$A:$XZ,MATCH(Calculations!AF$9,HaverPull!$B:$B,0),MATCH(Calculations!$B23,HaverPull!$A$1:$AZ$1,0))</f>
        <v>0.31759999999999999</v>
      </c>
      <c r="AG23">
        <f>INDEX(HaverPull!$A:$XZ,MATCH(Calculations!AG$9,HaverPull!$B:$B,0),MATCH(Calculations!$B23,HaverPull!$A$1:$AZ$1,0))</f>
        <v>0.32237000000000005</v>
      </c>
      <c r="AH23">
        <f>INDEX(HaverPull!$A:$XZ,MATCH(Calculations!AH$9,HaverPull!$B:$B,0),MATCH(Calculations!$B23,HaverPull!$A$1:$AZ$1,0))</f>
        <v>0.32695000000000002</v>
      </c>
      <c r="AI23">
        <f>INDEX(HaverPull!$A:$XZ,MATCH(Calculations!AI$9,HaverPull!$B:$B,0),MATCH(Calculations!$B23,HaverPull!$A$1:$AZ$1,0))</f>
        <v>0.33229999999999998</v>
      </c>
      <c r="AJ23">
        <f>INDEX(HaverPull!$A:$XZ,MATCH(Calculations!AJ$9,HaverPull!$B:$B,0),MATCH(Calculations!$B23,HaverPull!$A$1:$AZ$1,0))</f>
        <v>0.33911999999999998</v>
      </c>
      <c r="AK23">
        <f>INDEX(HaverPull!$A:$XZ,MATCH(Calculations!AK$9,HaverPull!$B:$B,0),MATCH(Calculations!$B23,HaverPull!$A$1:$AZ$1,0))</f>
        <v>0.34508000000000005</v>
      </c>
      <c r="AL23">
        <f>INDEX(HaverPull!$A:$XZ,MATCH(Calculations!AL$9,HaverPull!$B:$B,0),MATCH(Calculations!$B23,HaverPull!$A$1:$AZ$1,0))</f>
        <v>0.35161000000000003</v>
      </c>
      <c r="AM23">
        <f>INDEX(HaverPull!$A:$XZ,MATCH(Calculations!AM$9,HaverPull!$B:$B,0),MATCH(Calculations!$B23,HaverPull!$A$1:$AZ$1,0))</f>
        <v>0.35825000000000001</v>
      </c>
      <c r="AN23">
        <f>INDEX(HaverPull!$A:$XZ,MATCH(Calculations!AN$9,HaverPull!$B:$B,0),MATCH(Calculations!$B23,HaverPull!$A$1:$AZ$1,0))</f>
        <v>0.36804999999999999</v>
      </c>
      <c r="AO23">
        <f>INDEX(HaverPull!$A:$XZ,MATCH(Calculations!AO$9,HaverPull!$B:$B,0),MATCH(Calculations!$B23,HaverPull!$A$1:$AZ$1,0))</f>
        <v>0.37719000000000003</v>
      </c>
      <c r="AP23">
        <f>INDEX(HaverPull!$A:$XZ,MATCH(Calculations!AP$9,HaverPull!$B:$B,0),MATCH(Calculations!$B23,HaverPull!$A$1:$AZ$1,0))</f>
        <v>0.38633000000000001</v>
      </c>
      <c r="AQ23">
        <f>INDEX(HaverPull!$A:$XZ,MATCH(Calculations!AQ$9,HaverPull!$B:$B,0),MATCH(Calculations!$B23,HaverPull!$A$1:$AZ$1,0))</f>
        <v>0.39793000000000001</v>
      </c>
      <c r="AR23">
        <f>INDEX(HaverPull!$A:$XZ,MATCH(Calculations!AR$9,HaverPull!$B:$B,0),MATCH(Calculations!$B23,HaverPull!$A$1:$AZ$1,0))</f>
        <v>0.40767999999999999</v>
      </c>
      <c r="AS23">
        <f>INDEX(HaverPull!$A:$XZ,MATCH(Calculations!AS$9,HaverPull!$B:$B,0),MATCH(Calculations!$B23,HaverPull!$A$1:$AZ$1,0))</f>
        <v>0.41722999999999999</v>
      </c>
      <c r="AT23">
        <f>INDEX(HaverPull!$A:$XZ,MATCH(Calculations!AT$9,HaverPull!$B:$B,0),MATCH(Calculations!$B23,HaverPull!$A$1:$AZ$1,0))</f>
        <v>0.42756</v>
      </c>
      <c r="AU23">
        <f>INDEX(HaverPull!$A:$XZ,MATCH(Calculations!AU$9,HaverPull!$B:$B,0),MATCH(Calculations!$B23,HaverPull!$A$1:$AZ$1,0))</f>
        <v>0.43865999999999999</v>
      </c>
      <c r="AV23">
        <f>INDEX(HaverPull!$A:$XZ,MATCH(Calculations!AV$9,HaverPull!$B:$B,0),MATCH(Calculations!$B23,HaverPull!$A$1:$AZ$1,0))</f>
        <v>0.44601999999999997</v>
      </c>
      <c r="AW23">
        <f>INDEX(HaverPull!$A:$XZ,MATCH(Calculations!AW$9,HaverPull!$B:$B,0),MATCH(Calculations!$B23,HaverPull!$A$1:$AZ$1,0))</f>
        <v>0.45335999999999999</v>
      </c>
      <c r="AX23">
        <f>INDEX(HaverPull!$A:$XZ,MATCH(Calculations!AX$9,HaverPull!$B:$B,0),MATCH(Calculations!$B23,HaverPull!$A$1:$AZ$1,0))</f>
        <v>0.46029999999999999</v>
      </c>
      <c r="AY23">
        <f>INDEX(HaverPull!$A:$XZ,MATCH(Calculations!AY$9,HaverPull!$B:$B,0),MATCH(Calculations!$B23,HaverPull!$A$1:$AZ$1,0))</f>
        <v>0.46612000000000003</v>
      </c>
      <c r="AZ23">
        <f>INDEX(HaverPull!$A:$XZ,MATCH(Calculations!AZ$9,HaverPull!$B:$B,0),MATCH(Calculations!$B23,HaverPull!$A$1:$AZ$1,0))</f>
        <v>0.47058999999999995</v>
      </c>
      <c r="BA23">
        <f>INDEX(HaverPull!$A:$XZ,MATCH(Calculations!BA$9,HaverPull!$B:$B,0),MATCH(Calculations!$B23,HaverPull!$A$1:$AZ$1,0))</f>
        <v>0.47799999999999998</v>
      </c>
      <c r="BB23">
        <f>INDEX(HaverPull!$A:$XZ,MATCH(Calculations!BB$9,HaverPull!$B:$B,0),MATCH(Calculations!$B23,HaverPull!$A$1:$AZ$1,0))</f>
        <v>0.48326000000000002</v>
      </c>
      <c r="BC23">
        <f>INDEX(HaverPull!$A:$XZ,MATCH(Calculations!BC$9,HaverPull!$B:$B,0),MATCH(Calculations!$B23,HaverPull!$A$1:$AZ$1,0))</f>
        <v>0.48723999999999995</v>
      </c>
      <c r="BD23">
        <f>INDEX(HaverPull!$A:$XZ,MATCH(Calculations!BD$9,HaverPull!$B:$B,0),MATCH(Calculations!$B23,HaverPull!$A$1:$AZ$1,0))</f>
        <v>0.49168999999999996</v>
      </c>
      <c r="BE23">
        <f>INDEX(HaverPull!$A:$XZ,MATCH(Calculations!BE$9,HaverPull!$B:$B,0),MATCH(Calculations!$B23,HaverPull!$A$1:$AZ$1,0))</f>
        <v>0.49814999999999998</v>
      </c>
      <c r="BF23">
        <f>INDEX(HaverPull!$A:$XZ,MATCH(Calculations!BF$9,HaverPull!$B:$B,0),MATCH(Calculations!$B23,HaverPull!$A$1:$AZ$1,0))</f>
        <v>0.50146000000000002</v>
      </c>
      <c r="BG23">
        <f>INDEX(HaverPull!$A:$XZ,MATCH(Calculations!BG$9,HaverPull!$B:$B,0),MATCH(Calculations!$B23,HaverPull!$A$1:$AZ$1,0))</f>
        <v>0.50690000000000002</v>
      </c>
      <c r="BH23">
        <f>INDEX(HaverPull!$A:$XZ,MATCH(Calculations!BH$9,HaverPull!$B:$B,0),MATCH(Calculations!$B23,HaverPull!$A$1:$AZ$1,0))</f>
        <v>0.51183000000000001</v>
      </c>
      <c r="BI23">
        <f>INDEX(HaverPull!$A:$XZ,MATCH(Calculations!BI$9,HaverPull!$B:$B,0),MATCH(Calculations!$B23,HaverPull!$A$1:$AZ$1,0))</f>
        <v>0.51578999999999997</v>
      </c>
      <c r="BJ23">
        <f>INDEX(HaverPull!$A:$XZ,MATCH(Calculations!BJ$9,HaverPull!$B:$B,0),MATCH(Calculations!$B23,HaverPull!$A$1:$AZ$1,0))</f>
        <v>0.51896999999999993</v>
      </c>
      <c r="BK23">
        <f>INDEX(HaverPull!$A:$XZ,MATCH(Calculations!BK$9,HaverPull!$B:$B,0),MATCH(Calculations!$B23,HaverPull!$A$1:$AZ$1,0))</f>
        <v>0.52507999999999999</v>
      </c>
      <c r="BL23">
        <f>INDEX(HaverPull!$A:$XZ,MATCH(Calculations!BL$9,HaverPull!$B:$B,0),MATCH(Calculations!$B23,HaverPull!$A$1:$AZ$1,0))</f>
        <v>0.52933999999999992</v>
      </c>
      <c r="BM23">
        <f>INDEX(HaverPull!$A:$XZ,MATCH(Calculations!BM$9,HaverPull!$B:$B,0),MATCH(Calculations!$B23,HaverPull!$A$1:$AZ$1,0))</f>
        <v>0.53349000000000002</v>
      </c>
      <c r="BN23">
        <f>INDEX(HaverPull!$A:$XZ,MATCH(Calculations!BN$9,HaverPull!$B:$B,0),MATCH(Calculations!$B23,HaverPull!$A$1:$AZ$1,0))</f>
        <v>0.53722000000000003</v>
      </c>
      <c r="BO23">
        <f>INDEX(HaverPull!$A:$XZ,MATCH(Calculations!BO$9,HaverPull!$B:$B,0),MATCH(Calculations!$B23,HaverPull!$A$1:$AZ$1,0))</f>
        <v>0.54104999999999992</v>
      </c>
      <c r="BP23">
        <f>INDEX(HaverPull!$A:$XZ,MATCH(Calculations!BP$9,HaverPull!$B:$B,0),MATCH(Calculations!$B23,HaverPull!$A$1:$AZ$1,0))</f>
        <v>0.54049000000000003</v>
      </c>
      <c r="BQ23">
        <f>INDEX(HaverPull!$A:$XZ,MATCH(Calculations!BQ$9,HaverPull!$B:$B,0),MATCH(Calculations!$B23,HaverPull!$A$1:$AZ$1,0))</f>
        <v>0.54334000000000005</v>
      </c>
      <c r="BR23">
        <f>INDEX(HaverPull!$A:$XZ,MATCH(Calculations!BR$9,HaverPull!$B:$B,0),MATCH(Calculations!$B23,HaverPull!$A$1:$AZ$1,0))</f>
        <v>0.54661999999999999</v>
      </c>
      <c r="BS23">
        <f>INDEX(HaverPull!$A:$XZ,MATCH(Calculations!BS$9,HaverPull!$B:$B,0),MATCH(Calculations!$B23,HaverPull!$A$1:$AZ$1,0))</f>
        <v>0.55174999999999996</v>
      </c>
      <c r="BT23">
        <f>INDEX(HaverPull!$A:$XZ,MATCH(Calculations!BT$9,HaverPull!$B:$B,0),MATCH(Calculations!$B23,HaverPull!$A$1:$AZ$1,0))</f>
        <v>0.55706</v>
      </c>
      <c r="BU23">
        <f>INDEX(HaverPull!$A:$XZ,MATCH(Calculations!BU$9,HaverPull!$B:$B,0),MATCH(Calculations!$B23,HaverPull!$A$1:$AZ$1,0))</f>
        <v>0.56232000000000004</v>
      </c>
      <c r="BV23">
        <f>INDEX(HaverPull!$A:$XZ,MATCH(Calculations!BV$9,HaverPull!$B:$B,0),MATCH(Calculations!$B23,HaverPull!$A$1:$AZ$1,0))</f>
        <v>0.56718000000000002</v>
      </c>
      <c r="BW23">
        <f>INDEX(HaverPull!$A:$XZ,MATCH(Calculations!BW$9,HaverPull!$B:$B,0),MATCH(Calculations!$B23,HaverPull!$A$1:$AZ$1,0))</f>
        <v>0.57164999999999999</v>
      </c>
      <c r="BX23">
        <f>INDEX(HaverPull!$A:$XZ,MATCH(Calculations!BX$9,HaverPull!$B:$B,0),MATCH(Calculations!$B23,HaverPull!$A$1:$AZ$1,0))</f>
        <v>0.57796999999999998</v>
      </c>
      <c r="BY23">
        <f>INDEX(HaverPull!$A:$XZ,MATCH(Calculations!BY$9,HaverPull!$B:$B,0),MATCH(Calculations!$B23,HaverPull!$A$1:$AZ$1,0))</f>
        <v>0.58509</v>
      </c>
      <c r="BZ23">
        <f>INDEX(HaverPull!$A:$XZ,MATCH(Calculations!BZ$9,HaverPull!$B:$B,0),MATCH(Calculations!$B23,HaverPull!$A$1:$AZ$1,0))</f>
        <v>0.59101000000000004</v>
      </c>
      <c r="CA23">
        <f>INDEX(HaverPull!$A:$XZ,MATCH(Calculations!CA$9,HaverPull!$B:$B,0),MATCH(Calculations!$B23,HaverPull!$A$1:$AZ$1,0))</f>
        <v>0.59780999999999995</v>
      </c>
      <c r="CB23">
        <f>INDEX(HaverPull!$A:$XZ,MATCH(Calculations!CB$9,HaverPull!$B:$B,0),MATCH(Calculations!$B23,HaverPull!$A$1:$AZ$1,0))</f>
        <v>0.60587999999999997</v>
      </c>
      <c r="CC23">
        <f>INDEX(HaverPull!$A:$XZ,MATCH(Calculations!CC$9,HaverPull!$B:$B,0),MATCH(Calculations!$B23,HaverPull!$A$1:$AZ$1,0))</f>
        <v>0.60946</v>
      </c>
      <c r="CD23">
        <f>INDEX(HaverPull!$A:$XZ,MATCH(Calculations!CD$9,HaverPull!$B:$B,0),MATCH(Calculations!$B23,HaverPull!$A$1:$AZ$1,0))</f>
        <v>0.61426999999999998</v>
      </c>
      <c r="CE23">
        <f>INDEX(HaverPull!$A:$XZ,MATCH(Calculations!CE$9,HaverPull!$B:$B,0),MATCH(Calculations!$B23,HaverPull!$A$1:$AZ$1,0))</f>
        <v>0.62319000000000002</v>
      </c>
      <c r="CF23">
        <f>INDEX(HaverPull!$A:$XZ,MATCH(Calculations!CF$9,HaverPull!$B:$B,0),MATCH(Calculations!$B23,HaverPull!$A$1:$AZ$1,0))</f>
        <v>0.62885999999999997</v>
      </c>
      <c r="CG23">
        <f>INDEX(HaverPull!$A:$XZ,MATCH(Calculations!CG$9,HaverPull!$B:$B,0),MATCH(Calculations!$B23,HaverPull!$A$1:$AZ$1,0))</f>
        <v>0.63685000000000003</v>
      </c>
      <c r="CH23">
        <f>INDEX(HaverPull!$A:$XZ,MATCH(Calculations!CH$9,HaverPull!$B:$B,0),MATCH(Calculations!$B23,HaverPull!$A$1:$AZ$1,0))</f>
        <v>0.64527000000000001</v>
      </c>
      <c r="CI23">
        <f>INDEX(HaverPull!$A:$XZ,MATCH(Calculations!CI$9,HaverPull!$B:$B,0),MATCH(Calculations!$B23,HaverPull!$A$1:$AZ$1,0))</f>
        <v>0.64866000000000001</v>
      </c>
      <c r="CJ23">
        <f>INDEX(HaverPull!$A:$XZ,MATCH(Calculations!CJ$9,HaverPull!$B:$B,0),MATCH(Calculations!$B23,HaverPull!$A$1:$AZ$1,0))</f>
        <v>0.65218999999999994</v>
      </c>
      <c r="CK23">
        <f>INDEX(HaverPull!$A:$XZ,MATCH(Calculations!CK$9,HaverPull!$B:$B,0),MATCH(Calculations!$B23,HaverPull!$A$1:$AZ$1,0))</f>
        <v>0.65661000000000003</v>
      </c>
      <c r="CL23">
        <f>INDEX(HaverPull!$A:$XZ,MATCH(Calculations!CL$9,HaverPull!$B:$B,0),MATCH(Calculations!$B23,HaverPull!$A$1:$AZ$1,0))</f>
        <v>0.66135999999999995</v>
      </c>
      <c r="CM23">
        <f>INDEX(HaverPull!$A:$XZ,MATCH(Calculations!CM$9,HaverPull!$B:$B,0),MATCH(Calculations!$B23,HaverPull!$A$1:$AZ$1,0))</f>
        <v>0.66549999999999998</v>
      </c>
      <c r="CN23">
        <f>INDEX(HaverPull!$A:$XZ,MATCH(Calculations!CN$9,HaverPull!$B:$B,0),MATCH(Calculations!$B23,HaverPull!$A$1:$AZ$1,0))</f>
        <v>0.66992000000000007</v>
      </c>
      <c r="CO23">
        <f>INDEX(HaverPull!$A:$XZ,MATCH(Calculations!CO$9,HaverPull!$B:$B,0),MATCH(Calculations!$B23,HaverPull!$A$1:$AZ$1,0))</f>
        <v>0.67418999999999996</v>
      </c>
      <c r="CP23">
        <f>INDEX(HaverPull!$A:$XZ,MATCH(Calculations!CP$9,HaverPull!$B:$B,0),MATCH(Calculations!$B23,HaverPull!$A$1:$AZ$1,0))</f>
        <v>0.67888999999999999</v>
      </c>
      <c r="CQ23">
        <f>INDEX(HaverPull!$A:$XZ,MATCH(Calculations!CQ$9,HaverPull!$B:$B,0),MATCH(Calculations!$B23,HaverPull!$A$1:$AZ$1,0))</f>
        <v>0.68293999999999999</v>
      </c>
      <c r="CR23">
        <f>INDEX(HaverPull!$A:$XZ,MATCH(Calculations!CR$9,HaverPull!$B:$B,0),MATCH(Calculations!$B23,HaverPull!$A$1:$AZ$1,0))</f>
        <v>0.68752999999999997</v>
      </c>
      <c r="CS23">
        <f>INDEX(HaverPull!$A:$XZ,MATCH(Calculations!CS$9,HaverPull!$B:$B,0),MATCH(Calculations!$B23,HaverPull!$A$1:$AZ$1,0))</f>
        <v>0.69052000000000002</v>
      </c>
      <c r="CT23">
        <f>INDEX(HaverPull!$A:$XZ,MATCH(Calculations!CT$9,HaverPull!$B:$B,0),MATCH(Calculations!$B23,HaverPull!$A$1:$AZ$1,0))</f>
        <v>0.69450000000000001</v>
      </c>
      <c r="CU23">
        <f>INDEX(HaverPull!$A:$XZ,MATCH(Calculations!CU$9,HaverPull!$B:$B,0),MATCH(Calculations!$B23,HaverPull!$A$1:$AZ$1,0))</f>
        <v>0.69699</v>
      </c>
      <c r="CV23">
        <f>INDEX(HaverPull!$A:$XZ,MATCH(Calculations!CV$9,HaverPull!$B:$B,0),MATCH(Calculations!$B23,HaverPull!$A$1:$AZ$1,0))</f>
        <v>0.70087999999999995</v>
      </c>
      <c r="CW23">
        <f>INDEX(HaverPull!$A:$XZ,MATCH(Calculations!CW$9,HaverPull!$B:$B,0),MATCH(Calculations!$B23,HaverPull!$A$1:$AZ$1,0))</f>
        <v>0.70590999999999993</v>
      </c>
      <c r="CX23">
        <f>INDEX(HaverPull!$A:$XZ,MATCH(Calculations!CX$9,HaverPull!$B:$B,0),MATCH(Calculations!$B23,HaverPull!$A$1:$AZ$1,0))</f>
        <v>0.70923000000000003</v>
      </c>
      <c r="CY23">
        <f>INDEX(HaverPull!$A:$XZ,MATCH(Calculations!CY$9,HaverPull!$B:$B,0),MATCH(Calculations!$B23,HaverPull!$A$1:$AZ$1,0))</f>
        <v>0.7127</v>
      </c>
      <c r="CZ23">
        <f>INDEX(HaverPull!$A:$XZ,MATCH(Calculations!CZ$9,HaverPull!$B:$B,0),MATCH(Calculations!$B23,HaverPull!$A$1:$AZ$1,0))</f>
        <v>0.71684999999999999</v>
      </c>
      <c r="DA23">
        <f>INDEX(HaverPull!$A:$XZ,MATCH(Calculations!DA$9,HaverPull!$B:$B,0),MATCH(Calculations!$B23,HaverPull!$A$1:$AZ$1,0))</f>
        <v>0.71977999999999998</v>
      </c>
      <c r="DB23">
        <f>INDEX(HaverPull!$A:$XZ,MATCH(Calculations!DB$9,HaverPull!$B:$B,0),MATCH(Calculations!$B23,HaverPull!$A$1:$AZ$1,0))</f>
        <v>0.72293999999999992</v>
      </c>
      <c r="DC23">
        <f>INDEX(HaverPull!$A:$XZ,MATCH(Calculations!DC$9,HaverPull!$B:$B,0),MATCH(Calculations!$B23,HaverPull!$A$1:$AZ$1,0))</f>
        <v>0.72695999999999994</v>
      </c>
      <c r="DD23">
        <f>INDEX(HaverPull!$A:$XZ,MATCH(Calculations!DD$9,HaverPull!$B:$B,0),MATCH(Calculations!$B23,HaverPull!$A$1:$AZ$1,0))</f>
        <v>0.73182000000000003</v>
      </c>
      <c r="DE23">
        <f>INDEX(HaverPull!$A:$XZ,MATCH(Calculations!DE$9,HaverPull!$B:$B,0),MATCH(Calculations!$B23,HaverPull!$A$1:$AZ$1,0))</f>
        <v>0.73494000000000004</v>
      </c>
      <c r="DF23">
        <f>INDEX(HaverPull!$A:$XZ,MATCH(Calculations!DF$9,HaverPull!$B:$B,0),MATCH(Calculations!$B23,HaverPull!$A$1:$AZ$1,0))</f>
        <v>0.73995</v>
      </c>
      <c r="DG23">
        <f>INDEX(HaverPull!$A:$XZ,MATCH(Calculations!DG$9,HaverPull!$B:$B,0),MATCH(Calculations!$B23,HaverPull!$A$1:$AZ$1,0))</f>
        <v>0.74322999999999995</v>
      </c>
      <c r="DH23">
        <f>INDEX(HaverPull!$A:$XZ,MATCH(Calculations!DH$9,HaverPull!$B:$B,0),MATCH(Calculations!$B23,HaverPull!$A$1:$AZ$1,0))</f>
        <v>0.74509000000000003</v>
      </c>
      <c r="DI23">
        <f>INDEX(HaverPull!$A:$XZ,MATCH(Calculations!DI$9,HaverPull!$B:$B,0),MATCH(Calculations!$B23,HaverPull!$A$1:$AZ$1,0))</f>
        <v>0.74706000000000006</v>
      </c>
      <c r="DJ23">
        <f>INDEX(HaverPull!$A:$XZ,MATCH(Calculations!DJ$9,HaverPull!$B:$B,0),MATCH(Calculations!$B23,HaverPull!$A$1:$AZ$1,0))</f>
        <v>0.74941000000000002</v>
      </c>
      <c r="DK23">
        <f>INDEX(HaverPull!$A:$XZ,MATCH(Calculations!DK$9,HaverPull!$B:$B,0),MATCH(Calculations!$B23,HaverPull!$A$1:$AZ$1,0))</f>
        <v>0.74947000000000008</v>
      </c>
      <c r="DL23">
        <f>INDEX(HaverPull!$A:$XZ,MATCH(Calculations!DL$9,HaverPull!$B:$B,0),MATCH(Calculations!$B23,HaverPull!$A$1:$AZ$1,0))</f>
        <v>0.75080999999999998</v>
      </c>
      <c r="DM23">
        <f>INDEX(HaverPull!$A:$XZ,MATCH(Calculations!DM$9,HaverPull!$B:$B,0),MATCH(Calculations!$B23,HaverPull!$A$1:$AZ$1,0))</f>
        <v>0.75313000000000008</v>
      </c>
      <c r="DN23">
        <f>INDEX(HaverPull!$A:$XZ,MATCH(Calculations!DN$9,HaverPull!$B:$B,0),MATCH(Calculations!$B23,HaverPull!$A$1:$AZ$1,0))</f>
        <v>0.7551000000000001</v>
      </c>
      <c r="DO23">
        <f>INDEX(HaverPull!$A:$XZ,MATCH(Calculations!DO$9,HaverPull!$B:$B,0),MATCH(Calculations!$B23,HaverPull!$A$1:$AZ$1,0))</f>
        <v>0.75706999999999991</v>
      </c>
      <c r="DP23">
        <f>INDEX(HaverPull!$A:$XZ,MATCH(Calculations!DP$9,HaverPull!$B:$B,0),MATCH(Calculations!$B23,HaverPull!$A$1:$AZ$1,0))</f>
        <v>0.7612000000000001</v>
      </c>
      <c r="DQ23">
        <f>INDEX(HaverPull!$A:$XZ,MATCH(Calculations!DQ$9,HaverPull!$B:$B,0),MATCH(Calculations!$B23,HaverPull!$A$1:$AZ$1,0))</f>
        <v>0.76522999999999997</v>
      </c>
      <c r="DR23">
        <f>INDEX(HaverPull!$A:$XZ,MATCH(Calculations!DR$9,HaverPull!$B:$B,0),MATCH(Calculations!$B23,HaverPull!$A$1:$AZ$1,0))</f>
        <v>0.76974999999999993</v>
      </c>
      <c r="DS23">
        <f>INDEX(HaverPull!$A:$XZ,MATCH(Calculations!DS$9,HaverPull!$B:$B,0),MATCH(Calculations!$B23,HaverPull!$A$1:$AZ$1,0))</f>
        <v>0.77617999999999998</v>
      </c>
      <c r="DT23">
        <f>INDEX(HaverPull!$A:$XZ,MATCH(Calculations!DT$9,HaverPull!$B:$B,0),MATCH(Calculations!$B23,HaverPull!$A$1:$AZ$1,0))</f>
        <v>0.77966999999999997</v>
      </c>
      <c r="DU23">
        <f>INDEX(HaverPull!$A:$XZ,MATCH(Calculations!DU$9,HaverPull!$B:$B,0),MATCH(Calculations!$B23,HaverPull!$A$1:$AZ$1,0))</f>
        <v>0.78449999999999998</v>
      </c>
      <c r="DV23">
        <f>INDEX(HaverPull!$A:$XZ,MATCH(Calculations!DV$9,HaverPull!$B:$B,0),MATCH(Calculations!$B23,HaverPull!$A$1:$AZ$1,0))</f>
        <v>0.78885000000000005</v>
      </c>
      <c r="DW23">
        <f>INDEX(HaverPull!$A:$XZ,MATCH(Calculations!DW$9,HaverPull!$B:$B,0),MATCH(Calculations!$B23,HaverPull!$A$1:$AZ$1,0))</f>
        <v>0.79421000000000008</v>
      </c>
      <c r="DX23">
        <f>INDEX(HaverPull!$A:$XZ,MATCH(Calculations!DX$9,HaverPull!$B:$B,0),MATCH(Calculations!$B23,HaverPull!$A$1:$AZ$1,0))</f>
        <v>0.79793999999999998</v>
      </c>
      <c r="DY23">
        <f>INDEX(HaverPull!$A:$XZ,MATCH(Calculations!DY$9,HaverPull!$B:$B,0),MATCH(Calculations!$B23,HaverPull!$A$1:$AZ$1,0))</f>
        <v>0.79842000000000002</v>
      </c>
      <c r="DZ23">
        <f>INDEX(HaverPull!$A:$XZ,MATCH(Calculations!DZ$9,HaverPull!$B:$B,0),MATCH(Calculations!$B23,HaverPull!$A$1:$AZ$1,0))</f>
        <v>0.79891000000000001</v>
      </c>
      <c r="EA23">
        <f>INDEX(HaverPull!$A:$XZ,MATCH(Calculations!EA$9,HaverPull!$B:$B,0),MATCH(Calculations!$B23,HaverPull!$A$1:$AZ$1,0))</f>
        <v>0.80037999999999998</v>
      </c>
      <c r="EB23">
        <f>INDEX(HaverPull!$A:$XZ,MATCH(Calculations!EB$9,HaverPull!$B:$B,0),MATCH(Calculations!$B23,HaverPull!$A$1:$AZ$1,0))</f>
        <v>0.80647999999999997</v>
      </c>
      <c r="EC23">
        <f>INDEX(HaverPull!$A:$XZ,MATCH(Calculations!EC$9,HaverPull!$B:$B,0),MATCH(Calculations!$B23,HaverPull!$A$1:$AZ$1,0))</f>
        <v>0.81040999999999996</v>
      </c>
      <c r="ED23">
        <f>INDEX(HaverPull!$A:$XZ,MATCH(Calculations!ED$9,HaverPull!$B:$B,0),MATCH(Calculations!$B23,HaverPull!$A$1:$AZ$1,0))</f>
        <v>0.81415999999999999</v>
      </c>
      <c r="EE23">
        <f>INDEX(HaverPull!$A:$XZ,MATCH(Calculations!EE$9,HaverPull!$B:$B,0),MATCH(Calculations!$B23,HaverPull!$A$1:$AZ$1,0))</f>
        <v>0.81989999999999996</v>
      </c>
      <c r="EF23">
        <f>INDEX(HaverPull!$A:$XZ,MATCH(Calculations!EF$9,HaverPull!$B:$B,0),MATCH(Calculations!$B23,HaverPull!$A$1:$AZ$1,0))</f>
        <v>0.82011000000000001</v>
      </c>
      <c r="EG23">
        <f>INDEX(HaverPull!$A:$XZ,MATCH(Calculations!EG$9,HaverPull!$B:$B,0),MATCH(Calculations!$B23,HaverPull!$A$1:$AZ$1,0))</f>
        <v>0.82516999999999996</v>
      </c>
      <c r="EH23">
        <f>INDEX(HaverPull!$A:$XZ,MATCH(Calculations!EH$9,HaverPull!$B:$B,0),MATCH(Calculations!$B23,HaverPull!$A$1:$AZ$1,0))</f>
        <v>0.82894999999999996</v>
      </c>
      <c r="EI23">
        <f>INDEX(HaverPull!$A:$XZ,MATCH(Calculations!EI$9,HaverPull!$B:$B,0),MATCH(Calculations!$B23,HaverPull!$A$1:$AZ$1,0))</f>
        <v>0.83582999999999996</v>
      </c>
      <c r="EJ23">
        <f>INDEX(HaverPull!$A:$XZ,MATCH(Calculations!EJ$9,HaverPull!$B:$B,0),MATCH(Calculations!$B23,HaverPull!$A$1:$AZ$1,0))</f>
        <v>0.84155000000000002</v>
      </c>
      <c r="EK23">
        <f>INDEX(HaverPull!$A:$XZ,MATCH(Calculations!EK$9,HaverPull!$B:$B,0),MATCH(Calculations!$B23,HaverPull!$A$1:$AZ$1,0))</f>
        <v>0.84578999999999993</v>
      </c>
      <c r="EL23">
        <f>INDEX(HaverPull!$A:$XZ,MATCH(Calculations!EL$9,HaverPull!$B:$B,0),MATCH(Calculations!$B23,HaverPull!$A$1:$AZ$1,0))</f>
        <v>0.85301000000000005</v>
      </c>
      <c r="EM23">
        <f>INDEX(HaverPull!$A:$XZ,MATCH(Calculations!EM$9,HaverPull!$B:$B,0),MATCH(Calculations!$B23,HaverPull!$A$1:$AZ$1,0))</f>
        <v>0.85787000000000002</v>
      </c>
      <c r="EN23">
        <f>INDEX(HaverPull!$A:$XZ,MATCH(Calculations!EN$9,HaverPull!$B:$B,0),MATCH(Calculations!$B23,HaverPull!$A$1:$AZ$1,0))</f>
        <v>0.86302000000000012</v>
      </c>
      <c r="EO23">
        <f>INDEX(HaverPull!$A:$XZ,MATCH(Calculations!EO$9,HaverPull!$B:$B,0),MATCH(Calculations!$B23,HaverPull!$A$1:$AZ$1,0))</f>
        <v>0.87224999999999997</v>
      </c>
      <c r="EP23">
        <f>INDEX(HaverPull!$A:$XZ,MATCH(Calculations!EP$9,HaverPull!$B:$B,0),MATCH(Calculations!$B23,HaverPull!$A$1:$AZ$1,0))</f>
        <v>0.87907000000000002</v>
      </c>
      <c r="EQ23">
        <f>INDEX(HaverPull!$A:$XZ,MATCH(Calculations!EQ$9,HaverPull!$B:$B,0),MATCH(Calculations!$B23,HaverPull!$A$1:$AZ$1,0))</f>
        <v>0.88353999999999999</v>
      </c>
      <c r="ER23">
        <f>INDEX(HaverPull!$A:$XZ,MATCH(Calculations!ER$9,HaverPull!$B:$B,0),MATCH(Calculations!$B23,HaverPull!$A$1:$AZ$1,0))</f>
        <v>0.89064999999999994</v>
      </c>
      <c r="ES23">
        <f>INDEX(HaverPull!$A:$XZ,MATCH(Calculations!ES$9,HaverPull!$B:$B,0),MATCH(Calculations!$B23,HaverPull!$A$1:$AZ$1,0))</f>
        <v>0.89707999999999999</v>
      </c>
      <c r="ET23">
        <f>INDEX(HaverPull!$A:$XZ,MATCH(Calculations!ET$9,HaverPull!$B:$B,0),MATCH(Calculations!$B23,HaverPull!$A$1:$AZ$1,0))</f>
        <v>0.89556999999999998</v>
      </c>
      <c r="EU23">
        <f>INDEX(HaverPull!$A:$XZ,MATCH(Calculations!EU$9,HaverPull!$B:$B,0),MATCH(Calculations!$B23,HaverPull!$A$1:$AZ$1,0))</f>
        <v>0.90402000000000005</v>
      </c>
      <c r="EV23">
        <f>INDEX(HaverPull!$A:$XZ,MATCH(Calculations!EV$9,HaverPull!$B:$B,0),MATCH(Calculations!$B23,HaverPull!$A$1:$AZ$1,0))</f>
        <v>0.91135999999999995</v>
      </c>
      <c r="EW23">
        <f>INDEX(HaverPull!$A:$XZ,MATCH(Calculations!EW$9,HaverPull!$B:$B,0),MATCH(Calculations!$B23,HaverPull!$A$1:$AZ$1,0))</f>
        <v>0.91650000000000009</v>
      </c>
      <c r="EX23">
        <f>INDEX(HaverPull!$A:$XZ,MATCH(Calculations!EX$9,HaverPull!$B:$B,0),MATCH(Calculations!$B23,HaverPull!$A$1:$AZ$1,0))</f>
        <v>0.92551000000000005</v>
      </c>
      <c r="EY23">
        <f>INDEX(HaverPull!$A:$XZ,MATCH(Calculations!EY$9,HaverPull!$B:$B,0),MATCH(Calculations!$B23,HaverPull!$A$1:$AZ$1,0))</f>
        <v>0.93328</v>
      </c>
      <c r="EZ23">
        <f>INDEX(HaverPull!$A:$XZ,MATCH(Calculations!EZ$9,HaverPull!$B:$B,0),MATCH(Calculations!$B23,HaverPull!$A$1:$AZ$1,0))</f>
        <v>0.94289000000000001</v>
      </c>
      <c r="FA23">
        <f>INDEX(HaverPull!$A:$XZ,MATCH(Calculations!FA$9,HaverPull!$B:$B,0),MATCH(Calculations!$B23,HaverPull!$A$1:$AZ$1,0))</f>
        <v>0.95266000000000006</v>
      </c>
      <c r="FB23">
        <f>INDEX(HaverPull!$A:$XZ,MATCH(Calculations!FB$9,HaverPull!$B:$B,0),MATCH(Calculations!$B23,HaverPull!$A$1:$AZ$1,0))</f>
        <v>0.93837000000000004</v>
      </c>
      <c r="FC23">
        <f>INDEX(HaverPull!$A:$XZ,MATCH(Calculations!FC$9,HaverPull!$B:$B,0),MATCH(Calculations!$B23,HaverPull!$A$1:$AZ$1,0))</f>
        <v>0.93272999999999995</v>
      </c>
      <c r="FD23">
        <f>INDEX(HaverPull!$A:$XZ,MATCH(Calculations!FD$9,HaverPull!$B:$B,0),MATCH(Calculations!$B23,HaverPull!$A$1:$AZ$1,0))</f>
        <v>0.93691999999999998</v>
      </c>
      <c r="FE23">
        <f>INDEX(HaverPull!$A:$XZ,MATCH(Calculations!FE$9,HaverPull!$B:$B,0),MATCH(Calculations!$B23,HaverPull!$A$1:$AZ$1,0))</f>
        <v>0.94338999999999995</v>
      </c>
      <c r="FF23">
        <f>INDEX(HaverPull!$A:$XZ,MATCH(Calculations!FF$9,HaverPull!$B:$B,0),MATCH(Calculations!$B23,HaverPull!$A$1:$AZ$1,0))</f>
        <v>0.95067999999999997</v>
      </c>
      <c r="FG23">
        <f>INDEX(HaverPull!$A:$XZ,MATCH(Calculations!FG$9,HaverPull!$B:$B,0),MATCH(Calculations!$B23,HaverPull!$A$1:$AZ$1,0))</f>
        <v>0.95393000000000006</v>
      </c>
      <c r="FH23">
        <f>INDEX(HaverPull!$A:$XZ,MATCH(Calculations!FH$9,HaverPull!$B:$B,0),MATCH(Calculations!$B23,HaverPull!$A$1:$AZ$1,0))</f>
        <v>0.95499999999999996</v>
      </c>
      <c r="FI23">
        <f>INDEX(HaverPull!$A:$XZ,MATCH(Calculations!FI$9,HaverPull!$B:$B,0),MATCH(Calculations!$B23,HaverPull!$A$1:$AZ$1,0))</f>
        <v>0.95668999999999993</v>
      </c>
      <c r="FJ23">
        <f>INDEX(HaverPull!$A:$XZ,MATCH(Calculations!FJ$9,HaverPull!$B:$B,0),MATCH(Calculations!$B23,HaverPull!$A$1:$AZ$1,0))</f>
        <v>0.96248</v>
      </c>
      <c r="FK23">
        <f>INDEX(HaverPull!$A:$XZ,MATCH(Calculations!FK$9,HaverPull!$B:$B,0),MATCH(Calculations!$B23,HaverPull!$A$1:$AZ$1,0))</f>
        <v>0.97089000000000003</v>
      </c>
      <c r="FL23">
        <f>INDEX(HaverPull!$A:$XZ,MATCH(Calculations!FL$9,HaverPull!$B:$B,0),MATCH(Calculations!$B23,HaverPull!$A$1:$AZ$1,0))</f>
        <v>0.98046000000000011</v>
      </c>
      <c r="FM23">
        <f>INDEX(HaverPull!$A:$XZ,MATCH(Calculations!FM$9,HaverPull!$B:$B,0),MATCH(Calculations!$B23,HaverPull!$A$1:$AZ$1,0))</f>
        <v>0.98521000000000003</v>
      </c>
      <c r="FN23">
        <f>INDEX(HaverPull!$A:$XZ,MATCH(Calculations!FN$9,HaverPull!$B:$B,0),MATCH(Calculations!$B23,HaverPull!$A$1:$AZ$1,0))</f>
        <v>0.98858000000000001</v>
      </c>
      <c r="FO23">
        <f>INDEX(HaverPull!$A:$XZ,MATCH(Calculations!FO$9,HaverPull!$B:$B,0),MATCH(Calculations!$B23,HaverPull!$A$1:$AZ$1,0))</f>
        <v>0.99537000000000009</v>
      </c>
      <c r="FP23">
        <f>INDEX(HaverPull!$A:$XZ,MATCH(Calculations!FP$9,HaverPull!$B:$B,0),MATCH(Calculations!$B23,HaverPull!$A$1:$AZ$1,0))</f>
        <v>0.99775000000000003</v>
      </c>
      <c r="FQ23">
        <f>INDEX(HaverPull!$A:$XZ,MATCH(Calculations!FQ$9,HaverPull!$B:$B,0),MATCH(Calculations!$B23,HaverPull!$A$1:$AZ$1,0))</f>
        <v>1.00061</v>
      </c>
      <c r="FR23">
        <f>INDEX(HaverPull!$A:$XZ,MATCH(Calculations!FR$9,HaverPull!$B:$B,0),MATCH(Calculations!$B23,HaverPull!$A$1:$AZ$1,0))</f>
        <v>1.00623</v>
      </c>
      <c r="FS23">
        <f>INDEX(HaverPull!$A:$XZ,MATCH(Calculations!FS$9,HaverPull!$B:$B,0),MATCH(Calculations!$B23,HaverPull!$A$1:$AZ$1,0))</f>
        <v>1.0098099999999999</v>
      </c>
      <c r="FT23">
        <f>INDEX(HaverPull!$A:$XZ,MATCH(Calculations!FT$9,HaverPull!$B:$B,0),MATCH(Calculations!$B23,HaverPull!$A$1:$AZ$1,0))</f>
        <v>1.0105599999999999</v>
      </c>
      <c r="FU23">
        <f>INDEX(HaverPull!$A:$XZ,MATCH(Calculations!FU$9,HaverPull!$B:$B,0),MATCH(Calculations!$B23,HaverPull!$A$1:$AZ$1,0))</f>
        <v>1.01464</v>
      </c>
      <c r="FV23">
        <f>INDEX(HaverPull!$A:$XZ,MATCH(Calculations!FV$9,HaverPull!$B:$B,0),MATCH(Calculations!$B23,HaverPull!$A$1:$AZ$1,0))</f>
        <v>1.01877</v>
      </c>
      <c r="FW23">
        <f>INDEX(HaverPull!$A:$XZ,MATCH(Calculations!FW$9,HaverPull!$B:$B,0),MATCH(Calculations!$B23,HaverPull!$A$1:$AZ$1,0))</f>
        <v>1.0235799999999999</v>
      </c>
      <c r="FX23">
        <f>INDEX(HaverPull!$A:$XZ,MATCH(Calculations!FX$9,HaverPull!$B:$B,0),MATCH(Calculations!$B23,HaverPull!$A$1:$AZ$1,0))</f>
        <v>1.02864</v>
      </c>
      <c r="FY23">
        <f>INDEX(HaverPull!$A:$XZ,MATCH(Calculations!FY$9,HaverPull!$B:$B,0),MATCH(Calculations!$B23,HaverPull!$A$1:$AZ$1,0))</f>
        <v>1.03172</v>
      </c>
      <c r="FZ23">
        <f>INDEX(HaverPull!$A:$XZ,MATCH(Calculations!FZ$9,HaverPull!$B:$B,0),MATCH(Calculations!$B23,HaverPull!$A$1:$AZ$1,0))</f>
        <v>1.0306600000000001</v>
      </c>
      <c r="GA23">
        <f>INDEX(HaverPull!$A:$XZ,MATCH(Calculations!GA$9,HaverPull!$B:$B,0),MATCH(Calculations!$B23,HaverPull!$A$1:$AZ$1,0))</f>
        <v>1.02606</v>
      </c>
      <c r="GB23">
        <f>INDEX(HaverPull!$A:$XZ,MATCH(Calculations!GB$9,HaverPull!$B:$B,0),MATCH(Calculations!$B23,HaverPull!$A$1:$AZ$1,0))</f>
        <v>1.0310599999999999</v>
      </c>
      <c r="GC23">
        <f>INDEX(HaverPull!$A:$XZ,MATCH(Calculations!GC$9,HaverPull!$B:$B,0),MATCH(Calculations!$B23,HaverPull!$A$1:$AZ$1,0))</f>
        <v>1.0341500000000001</v>
      </c>
      <c r="GD23" s="79">
        <f>INDEX(HaverPull!$A:$XZ,MATCH(Calculations!GD$9,HaverPull!$B:$B,0),MATCH(Calculations!$B23,HaverPull!$A$1:$AZ$1,0))</f>
        <v>1.0336799999999999</v>
      </c>
      <c r="GE23">
        <f>INDEX(HaverPull!$A:$XZ,MATCH(Calculations!GE$9,HaverPull!$B:$B,0),MATCH(Calculations!$B23,HaverPull!$A$1:$AZ$1,0))</f>
        <v>1.03424</v>
      </c>
      <c r="GF23">
        <f>INDEX(HaverPull!$A:$XZ,MATCH(Calculations!GF$9,HaverPull!$B:$B,0),MATCH(Calculations!$B23,HaverPull!$A$1:$AZ$1,0))</f>
        <v>1.0403100000000001</v>
      </c>
      <c r="GG23">
        <f>INDEX(HaverPull!$A:$XZ,MATCH(Calculations!GG$9,HaverPull!$B:$B,0),MATCH(Calculations!$B23,HaverPull!$A$1:$AZ$1,0))</f>
        <v>1.04481</v>
      </c>
      <c r="GH23" s="71">
        <f>INDEX(HaverPull!$A:$XZ,MATCH(Calculations!GH$9,HaverPull!$B:$B,0),MATCH(Calculations!$B23,HaverPull!$A$1:$AZ$1,0))</f>
        <v>1.0498399999999999</v>
      </c>
      <c r="GI23">
        <f>INDEX(HaverPull!$A:$XZ,MATCH(Calculations!GI$9,HaverPull!$B:$B,0),MATCH(Calculations!$B23,HaverPull!$A$1:$AZ$1,0))</f>
        <v>1.05524</v>
      </c>
      <c r="GJ23">
        <f>INDEX(HaverPull!$A:$XZ,MATCH(Calculations!GJ$9,HaverPull!$B:$B,0),MATCH(Calculations!$B23,HaverPull!$A$1:$AZ$1,0))</f>
        <v>1.05731</v>
      </c>
      <c r="GK23">
        <f>INDEX(HaverPull!$A:$XZ,MATCH(Calculations!GK$9,HaverPull!$B:$B,0),MATCH(Calculations!$B23,HaverPull!$A$1:$AZ$1,0))</f>
        <v>1.06152</v>
      </c>
      <c r="GL23" s="15">
        <f>INDEX(HaverPull!$A:$XZ,MATCH(Calculations!GL$9,HaverPull!$B:$B,0),MATCH(Calculations!$B23,HaverPull!$A$1:$AZ$1,0))</f>
        <v>1.0686899999999999</v>
      </c>
      <c r="GM23">
        <f>INDEX(HaverPull!$A:$XZ,MATCH(Calculations!GM$9,HaverPull!$B:$B,0),MATCH(Calculations!$B23,HaverPull!$A$1:$AZ$1,0))</f>
        <v>1.0751999999999999</v>
      </c>
      <c r="GN23">
        <f>INDEX(HaverPull!$A:$XZ,MATCH(Calculations!GN$9,HaverPull!$B:$B,0),MATCH(Calculations!$B23,HaverPull!$A$1:$AZ$1,0))</f>
        <v>1.0804900000000002</v>
      </c>
      <c r="GO23" s="87">
        <f>INDEX(HaverPull!$A:$XZ,MATCH(Calculations!GO$9,HaverPull!$B:$B,0),MATCH(Calculations!$B23,HaverPull!$A$1:$AZ$1,0))</f>
        <v>1.0847</v>
      </c>
      <c r="GP23" s="6">
        <f>INDEX(HaverPull!$A:$XZ,MATCH(HaverPull!B$202,HaverPull!$B:$B,0),MATCH(Calculations!$B23,HaverPull!$A$1:$AZ$1,0))</f>
        <v>1.0887099999999998</v>
      </c>
      <c r="GQ23" t="e">
        <f>INDEX(HaverPull!$A:$XZ,MATCH(Calculations!GQ$9,HaverPull!$B:$B,0),MATCH(Calculations!$B23,HaverPull!$A$1:$AZ$1,0))</f>
        <v>#N/A</v>
      </c>
      <c r="GR23" t="e">
        <f>INDEX(HaverPull!$A:$XZ,MATCH(Calculations!GR$9,HaverPull!$B:$B,0),MATCH(Calculations!$B23,HaverPull!$A$1:$AZ$1,0))</f>
        <v>#N/A</v>
      </c>
      <c r="GS23" t="e">
        <f>INDEX(HaverPull!$A:$XZ,MATCH(Calculations!GS$9,HaverPull!$B:$B,0),MATCH(Calculations!$B23,HaverPull!$A$1:$AZ$1,0))</f>
        <v>#N/A</v>
      </c>
      <c r="GT23" t="e">
        <f>INDEX(HaverPull!$A:$XZ,MATCH(Calculations!GT$9,HaverPull!$B:$B,0),MATCH(Calculations!$B23,HaverPull!$A$1:$AZ$1,0))</f>
        <v>#N/A</v>
      </c>
      <c r="GU23" t="e">
        <f>INDEX(HaverPull!$A:$XZ,MATCH(Calculations!GU$9,HaverPull!$B:$B,0),MATCH(Calculations!$B23,HaverPull!$A$1:$AZ$1,0))</f>
        <v>#N/A</v>
      </c>
      <c r="GV23" t="e">
        <f>INDEX(HaverPull!$A:$XZ,MATCH(Calculations!GV$9,HaverPull!$B:$B,0),MATCH(Calculations!$B23,HaverPull!$A$1:$AZ$1,0))</f>
        <v>#N/A</v>
      </c>
    </row>
    <row r="24" spans="1:204" x14ac:dyDescent="0.25">
      <c r="A24" s="7" t="s">
        <v>88</v>
      </c>
      <c r="B24" t="s">
        <v>12</v>
      </c>
      <c r="C24">
        <f>INDEX(HaverPull!$A:$XZ,MATCH(Calculations!C$9,HaverPull!$B:$B,0),MATCH(Calculations!$B24,HaverPull!$A$1:$AZ$1,0))</f>
        <v>1051.2</v>
      </c>
      <c r="D24">
        <f>INDEX(HaverPull!$A:$XZ,MATCH(Calculations!D$9,HaverPull!$B:$B,0),MATCH(Calculations!$B24,HaverPull!$A$1:$AZ$1,0))</f>
        <v>1067.4000000000001</v>
      </c>
      <c r="E24">
        <f>INDEX(HaverPull!$A:$XZ,MATCH(Calculations!E$9,HaverPull!$B:$B,0),MATCH(Calculations!$B24,HaverPull!$A$1:$AZ$1,0))</f>
        <v>1086.0999999999999</v>
      </c>
      <c r="F24">
        <f>INDEX(HaverPull!$A:$XZ,MATCH(Calculations!F$9,HaverPull!$B:$B,0),MATCH(Calculations!$B24,HaverPull!$A$1:$AZ$1,0))</f>
        <v>1088.5999999999999</v>
      </c>
      <c r="G24">
        <f>INDEX(HaverPull!$A:$XZ,MATCH(Calculations!G$9,HaverPull!$B:$B,0),MATCH(Calculations!$B24,HaverPull!$A$1:$AZ$1,0))</f>
        <v>1135.2</v>
      </c>
      <c r="H24">
        <f>INDEX(HaverPull!$A:$XZ,MATCH(Calculations!H$9,HaverPull!$B:$B,0),MATCH(Calculations!$B24,HaverPull!$A$1:$AZ$1,0))</f>
        <v>1156.3</v>
      </c>
      <c r="I24">
        <f>INDEX(HaverPull!$A:$XZ,MATCH(Calculations!I$9,HaverPull!$B:$B,0),MATCH(Calculations!$B24,HaverPull!$A$1:$AZ$1,0))</f>
        <v>1177.7</v>
      </c>
      <c r="J24">
        <f>INDEX(HaverPull!$A:$XZ,MATCH(Calculations!J$9,HaverPull!$B:$B,0),MATCH(Calculations!$B24,HaverPull!$A$1:$AZ$1,0))</f>
        <v>1190.3</v>
      </c>
      <c r="K24">
        <f>INDEX(HaverPull!$A:$XZ,MATCH(Calculations!K$9,HaverPull!$B:$B,0),MATCH(Calculations!$B24,HaverPull!$A$1:$AZ$1,0))</f>
        <v>1230.5999999999999</v>
      </c>
      <c r="L24">
        <f>INDEX(HaverPull!$A:$XZ,MATCH(Calculations!L$9,HaverPull!$B:$B,0),MATCH(Calculations!$B24,HaverPull!$A$1:$AZ$1,0))</f>
        <v>1266.4000000000001</v>
      </c>
      <c r="M24">
        <f>INDEX(HaverPull!$A:$XZ,MATCH(Calculations!M$9,HaverPull!$B:$B,0),MATCH(Calculations!$B24,HaverPull!$A$1:$AZ$1,0))</f>
        <v>1290.5999999999999</v>
      </c>
      <c r="N24">
        <f>INDEX(HaverPull!$A:$XZ,MATCH(Calculations!N$9,HaverPull!$B:$B,0),MATCH(Calculations!$B24,HaverPull!$A$1:$AZ$1,0))</f>
        <v>1328.9</v>
      </c>
      <c r="O24">
        <f>INDEX(HaverPull!$A:$XZ,MATCH(Calculations!O$9,HaverPull!$B:$B,0),MATCH(Calculations!$B24,HaverPull!$A$1:$AZ$1,0))</f>
        <v>1377.5</v>
      </c>
      <c r="P24">
        <f>INDEX(HaverPull!$A:$XZ,MATCH(Calculations!P$9,HaverPull!$B:$B,0),MATCH(Calculations!$B24,HaverPull!$A$1:$AZ$1,0))</f>
        <v>1413.9</v>
      </c>
      <c r="Q24">
        <f>INDEX(HaverPull!$A:$XZ,MATCH(Calculations!Q$9,HaverPull!$B:$B,0),MATCH(Calculations!$B24,HaverPull!$A$1:$AZ$1,0))</f>
        <v>1433.8</v>
      </c>
      <c r="R24">
        <f>INDEX(HaverPull!$A:$XZ,MATCH(Calculations!R$9,HaverPull!$B:$B,0),MATCH(Calculations!$B24,HaverPull!$A$1:$AZ$1,0))</f>
        <v>1476.3</v>
      </c>
      <c r="S24">
        <f>INDEX(HaverPull!$A:$XZ,MATCH(Calculations!S$9,HaverPull!$B:$B,0),MATCH(Calculations!$B24,HaverPull!$A$1:$AZ$1,0))</f>
        <v>1491.2</v>
      </c>
      <c r="T24">
        <f>INDEX(HaverPull!$A:$XZ,MATCH(Calculations!T$9,HaverPull!$B:$B,0),MATCH(Calculations!$B24,HaverPull!$A$1:$AZ$1,0))</f>
        <v>1530.1</v>
      </c>
      <c r="U24">
        <f>INDEX(HaverPull!$A:$XZ,MATCH(Calculations!U$9,HaverPull!$B:$B,0),MATCH(Calculations!$B24,HaverPull!$A$1:$AZ$1,0))</f>
        <v>1560</v>
      </c>
      <c r="V24">
        <f>INDEX(HaverPull!$A:$XZ,MATCH(Calculations!V$9,HaverPull!$B:$B,0),MATCH(Calculations!$B24,HaverPull!$A$1:$AZ$1,0))</f>
        <v>1599.7</v>
      </c>
      <c r="W24">
        <f>INDEX(HaverPull!$A:$XZ,MATCH(Calculations!W$9,HaverPull!$B:$B,0),MATCH(Calculations!$B24,HaverPull!$A$1:$AZ$1,0))</f>
        <v>1616.1</v>
      </c>
      <c r="X24">
        <f>INDEX(HaverPull!$A:$XZ,MATCH(Calculations!X$9,HaverPull!$B:$B,0),MATCH(Calculations!$B24,HaverPull!$A$1:$AZ$1,0))</f>
        <v>1651.9</v>
      </c>
      <c r="Y24">
        <f>INDEX(HaverPull!$A:$XZ,MATCH(Calculations!Y$9,HaverPull!$B:$B,0),MATCH(Calculations!$B24,HaverPull!$A$1:$AZ$1,0))</f>
        <v>1709.8</v>
      </c>
      <c r="Z24">
        <f>INDEX(HaverPull!$A:$XZ,MATCH(Calculations!Z$9,HaverPull!$B:$B,0),MATCH(Calculations!$B24,HaverPull!$A$1:$AZ$1,0))</f>
        <v>1761.8</v>
      </c>
      <c r="AA24">
        <f>INDEX(HaverPull!$A:$XZ,MATCH(Calculations!AA$9,HaverPull!$B:$B,0),MATCH(Calculations!$B24,HaverPull!$A$1:$AZ$1,0))</f>
        <v>1820.5</v>
      </c>
      <c r="AB24">
        <f>INDEX(HaverPull!$A:$XZ,MATCH(Calculations!AB$9,HaverPull!$B:$B,0),MATCH(Calculations!$B24,HaverPull!$A$1:$AZ$1,0))</f>
        <v>1852.3</v>
      </c>
      <c r="AC24">
        <f>INDEX(HaverPull!$A:$XZ,MATCH(Calculations!AC$9,HaverPull!$B:$B,0),MATCH(Calculations!$B24,HaverPull!$A$1:$AZ$1,0))</f>
        <v>1886.6</v>
      </c>
      <c r="AD24">
        <f>INDEX(HaverPull!$A:$XZ,MATCH(Calculations!AD$9,HaverPull!$B:$B,0),MATCH(Calculations!$B24,HaverPull!$A$1:$AZ$1,0))</f>
        <v>1934.3</v>
      </c>
      <c r="AE24">
        <f>INDEX(HaverPull!$A:$XZ,MATCH(Calculations!AE$9,HaverPull!$B:$B,0),MATCH(Calculations!$B24,HaverPull!$A$1:$AZ$1,0))</f>
        <v>1988.6</v>
      </c>
      <c r="AF24">
        <f>INDEX(HaverPull!$A:$XZ,MATCH(Calculations!AF$9,HaverPull!$B:$B,0),MATCH(Calculations!$B24,HaverPull!$A$1:$AZ$1,0))</f>
        <v>2055.9</v>
      </c>
      <c r="AG24">
        <f>INDEX(HaverPull!$A:$XZ,MATCH(Calculations!AG$9,HaverPull!$B:$B,0),MATCH(Calculations!$B24,HaverPull!$A$1:$AZ$1,0))</f>
        <v>2118.5</v>
      </c>
      <c r="AH24">
        <f>INDEX(HaverPull!$A:$XZ,MATCH(Calculations!AH$9,HaverPull!$B:$B,0),MATCH(Calculations!$B24,HaverPull!$A$1:$AZ$1,0))</f>
        <v>2164.3000000000002</v>
      </c>
      <c r="AI24">
        <f>INDEX(HaverPull!$A:$XZ,MATCH(Calculations!AI$9,HaverPull!$B:$B,0),MATCH(Calculations!$B24,HaverPull!$A$1:$AZ$1,0))</f>
        <v>2202.8000000000002</v>
      </c>
      <c r="AJ24">
        <f>INDEX(HaverPull!$A:$XZ,MATCH(Calculations!AJ$9,HaverPull!$B:$B,0),MATCH(Calculations!$B24,HaverPull!$A$1:$AZ$1,0))</f>
        <v>2331.6</v>
      </c>
      <c r="AK24">
        <f>INDEX(HaverPull!$A:$XZ,MATCH(Calculations!AK$9,HaverPull!$B:$B,0),MATCH(Calculations!$B24,HaverPull!$A$1:$AZ$1,0))</f>
        <v>2395.1</v>
      </c>
      <c r="AL24">
        <f>INDEX(HaverPull!$A:$XZ,MATCH(Calculations!AL$9,HaverPull!$B:$B,0),MATCH(Calculations!$B24,HaverPull!$A$1:$AZ$1,0))</f>
        <v>2476.9</v>
      </c>
      <c r="AM24">
        <f>INDEX(HaverPull!$A:$XZ,MATCH(Calculations!AM$9,HaverPull!$B:$B,0),MATCH(Calculations!$B24,HaverPull!$A$1:$AZ$1,0))</f>
        <v>2526.6</v>
      </c>
      <c r="AN24">
        <f>INDEX(HaverPull!$A:$XZ,MATCH(Calculations!AN$9,HaverPull!$B:$B,0),MATCH(Calculations!$B24,HaverPull!$A$1:$AZ$1,0))</f>
        <v>2591.1999999999998</v>
      </c>
      <c r="AO24">
        <f>INDEX(HaverPull!$A:$XZ,MATCH(Calculations!AO$9,HaverPull!$B:$B,0),MATCH(Calculations!$B24,HaverPull!$A$1:$AZ$1,0))</f>
        <v>2667.6</v>
      </c>
      <c r="AP24">
        <f>INDEX(HaverPull!$A:$XZ,MATCH(Calculations!AP$9,HaverPull!$B:$B,0),MATCH(Calculations!$B24,HaverPull!$A$1:$AZ$1,0))</f>
        <v>2723.9</v>
      </c>
      <c r="AQ24">
        <f>INDEX(HaverPull!$A:$XZ,MATCH(Calculations!AQ$9,HaverPull!$B:$B,0),MATCH(Calculations!$B24,HaverPull!$A$1:$AZ$1,0))</f>
        <v>2789.8</v>
      </c>
      <c r="AR24">
        <f>INDEX(HaverPull!$A:$XZ,MATCH(Calculations!AR$9,HaverPull!$B:$B,0),MATCH(Calculations!$B24,HaverPull!$A$1:$AZ$1,0))</f>
        <v>2797.4</v>
      </c>
      <c r="AS24">
        <f>INDEX(HaverPull!$A:$XZ,MATCH(Calculations!AS$9,HaverPull!$B:$B,0),MATCH(Calculations!$B24,HaverPull!$A$1:$AZ$1,0))</f>
        <v>2856.5</v>
      </c>
      <c r="AT24">
        <f>INDEX(HaverPull!$A:$XZ,MATCH(Calculations!AT$9,HaverPull!$B:$B,0),MATCH(Calculations!$B24,HaverPull!$A$1:$AZ$1,0))</f>
        <v>2985.6</v>
      </c>
      <c r="AU24">
        <f>INDEX(HaverPull!$A:$XZ,MATCH(Calculations!AU$9,HaverPull!$B:$B,0),MATCH(Calculations!$B24,HaverPull!$A$1:$AZ$1,0))</f>
        <v>3124.2</v>
      </c>
      <c r="AV24">
        <f>INDEX(HaverPull!$A:$XZ,MATCH(Calculations!AV$9,HaverPull!$B:$B,0),MATCH(Calculations!$B24,HaverPull!$A$1:$AZ$1,0))</f>
        <v>3162.5</v>
      </c>
      <c r="AW24">
        <f>INDEX(HaverPull!$A:$XZ,MATCH(Calculations!AW$9,HaverPull!$B:$B,0),MATCH(Calculations!$B24,HaverPull!$A$1:$AZ$1,0))</f>
        <v>3260.6</v>
      </c>
      <c r="AX24">
        <f>INDEX(HaverPull!$A:$XZ,MATCH(Calculations!AX$9,HaverPull!$B:$B,0),MATCH(Calculations!$B24,HaverPull!$A$1:$AZ$1,0))</f>
        <v>3280.8</v>
      </c>
      <c r="AY24">
        <f>INDEX(HaverPull!$A:$XZ,MATCH(Calculations!AY$9,HaverPull!$B:$B,0),MATCH(Calculations!$B24,HaverPull!$A$1:$AZ$1,0))</f>
        <v>3274.3</v>
      </c>
      <c r="AZ24">
        <f>INDEX(HaverPull!$A:$XZ,MATCH(Calculations!AZ$9,HaverPull!$B:$B,0),MATCH(Calculations!$B24,HaverPull!$A$1:$AZ$1,0))</f>
        <v>3332</v>
      </c>
      <c r="BA24">
        <f>INDEX(HaverPull!$A:$XZ,MATCH(Calculations!BA$9,HaverPull!$B:$B,0),MATCH(Calculations!$B24,HaverPull!$A$1:$AZ$1,0))</f>
        <v>3366.3</v>
      </c>
      <c r="BB24">
        <f>INDEX(HaverPull!$A:$XZ,MATCH(Calculations!BB$9,HaverPull!$B:$B,0),MATCH(Calculations!$B24,HaverPull!$A$1:$AZ$1,0))</f>
        <v>3402.6</v>
      </c>
      <c r="BC24">
        <f>INDEX(HaverPull!$A:$XZ,MATCH(Calculations!BC$9,HaverPull!$B:$B,0),MATCH(Calculations!$B24,HaverPull!$A$1:$AZ$1,0))</f>
        <v>3473.4</v>
      </c>
      <c r="BD24">
        <f>INDEX(HaverPull!$A:$XZ,MATCH(Calculations!BD$9,HaverPull!$B:$B,0),MATCH(Calculations!$B24,HaverPull!$A$1:$AZ$1,0))</f>
        <v>3578.8</v>
      </c>
      <c r="BE24">
        <f>INDEX(HaverPull!$A:$XZ,MATCH(Calculations!BE$9,HaverPull!$B:$B,0),MATCH(Calculations!$B24,HaverPull!$A$1:$AZ$1,0))</f>
        <v>3689.2</v>
      </c>
      <c r="BF24">
        <f>INDEX(HaverPull!$A:$XZ,MATCH(Calculations!BF$9,HaverPull!$B:$B,0),MATCH(Calculations!$B24,HaverPull!$A$1:$AZ$1,0))</f>
        <v>3794.7</v>
      </c>
      <c r="BG24">
        <f>INDEX(HaverPull!$A:$XZ,MATCH(Calculations!BG$9,HaverPull!$B:$B,0),MATCH(Calculations!$B24,HaverPull!$A$1:$AZ$1,0))</f>
        <v>3908.1</v>
      </c>
      <c r="BH24">
        <f>INDEX(HaverPull!$A:$XZ,MATCH(Calculations!BH$9,HaverPull!$B:$B,0),MATCH(Calculations!$B24,HaverPull!$A$1:$AZ$1,0))</f>
        <v>4009.6</v>
      </c>
      <c r="BI24">
        <f>INDEX(HaverPull!$A:$XZ,MATCH(Calculations!BI$9,HaverPull!$B:$B,0),MATCH(Calculations!$B24,HaverPull!$A$1:$AZ$1,0))</f>
        <v>4084.3</v>
      </c>
      <c r="BJ24">
        <f>INDEX(HaverPull!$A:$XZ,MATCH(Calculations!BJ$9,HaverPull!$B:$B,0),MATCH(Calculations!$B24,HaverPull!$A$1:$AZ$1,0))</f>
        <v>4148.6000000000004</v>
      </c>
      <c r="BK24">
        <f>INDEX(HaverPull!$A:$XZ,MATCH(Calculations!BK$9,HaverPull!$B:$B,0),MATCH(Calculations!$B24,HaverPull!$A$1:$AZ$1,0))</f>
        <v>4230.2</v>
      </c>
      <c r="BL24">
        <f>INDEX(HaverPull!$A:$XZ,MATCH(Calculations!BL$9,HaverPull!$B:$B,0),MATCH(Calculations!$B24,HaverPull!$A$1:$AZ$1,0))</f>
        <v>4294.8999999999996</v>
      </c>
      <c r="BM24">
        <f>INDEX(HaverPull!$A:$XZ,MATCH(Calculations!BM$9,HaverPull!$B:$B,0),MATCH(Calculations!$B24,HaverPull!$A$1:$AZ$1,0))</f>
        <v>4386.8</v>
      </c>
      <c r="BN24">
        <f>INDEX(HaverPull!$A:$XZ,MATCH(Calculations!BN$9,HaverPull!$B:$B,0),MATCH(Calculations!$B24,HaverPull!$A$1:$AZ$1,0))</f>
        <v>4444.1000000000004</v>
      </c>
      <c r="BO24">
        <f>INDEX(HaverPull!$A:$XZ,MATCH(Calculations!BO$9,HaverPull!$B:$B,0),MATCH(Calculations!$B24,HaverPull!$A$1:$AZ$1,0))</f>
        <v>4507.8999999999996</v>
      </c>
      <c r="BP24">
        <f>INDEX(HaverPull!$A:$XZ,MATCH(Calculations!BP$9,HaverPull!$B:$B,0),MATCH(Calculations!$B24,HaverPull!$A$1:$AZ$1,0))</f>
        <v>4545.3</v>
      </c>
      <c r="BQ24">
        <f>INDEX(HaverPull!$A:$XZ,MATCH(Calculations!BQ$9,HaverPull!$B:$B,0),MATCH(Calculations!$B24,HaverPull!$A$1:$AZ$1,0))</f>
        <v>4607.7</v>
      </c>
      <c r="BR24">
        <f>INDEX(HaverPull!$A:$XZ,MATCH(Calculations!BR$9,HaverPull!$B:$B,0),MATCH(Calculations!$B24,HaverPull!$A$1:$AZ$1,0))</f>
        <v>4657.6000000000004</v>
      </c>
      <c r="BS24">
        <f>INDEX(HaverPull!$A:$XZ,MATCH(Calculations!BS$9,HaverPull!$B:$B,0),MATCH(Calculations!$B24,HaverPull!$A$1:$AZ$1,0))</f>
        <v>4722.2</v>
      </c>
      <c r="BT24">
        <f>INDEX(HaverPull!$A:$XZ,MATCH(Calculations!BT$9,HaverPull!$B:$B,0),MATCH(Calculations!$B24,HaverPull!$A$1:$AZ$1,0))</f>
        <v>4806.2</v>
      </c>
      <c r="BU24">
        <f>INDEX(HaverPull!$A:$XZ,MATCH(Calculations!BU$9,HaverPull!$B:$B,0),MATCH(Calculations!$B24,HaverPull!$A$1:$AZ$1,0))</f>
        <v>4884.6000000000004</v>
      </c>
      <c r="BV24">
        <f>INDEX(HaverPull!$A:$XZ,MATCH(Calculations!BV$9,HaverPull!$B:$B,0),MATCH(Calculations!$B24,HaverPull!$A$1:$AZ$1,0))</f>
        <v>5008</v>
      </c>
      <c r="BW24">
        <f>INDEX(HaverPull!$A:$XZ,MATCH(Calculations!BW$9,HaverPull!$B:$B,0),MATCH(Calculations!$B24,HaverPull!$A$1:$AZ$1,0))</f>
        <v>5073.3999999999996</v>
      </c>
      <c r="BX24">
        <f>INDEX(HaverPull!$A:$XZ,MATCH(Calculations!BX$9,HaverPull!$B:$B,0),MATCH(Calculations!$B24,HaverPull!$A$1:$AZ$1,0))</f>
        <v>5190</v>
      </c>
      <c r="BY24">
        <f>INDEX(HaverPull!$A:$XZ,MATCH(Calculations!BY$9,HaverPull!$B:$B,0),MATCH(Calculations!$B24,HaverPull!$A$1:$AZ$1,0))</f>
        <v>5282.8</v>
      </c>
      <c r="BZ24">
        <f>INDEX(HaverPull!$A:$XZ,MATCH(Calculations!BZ$9,HaverPull!$B:$B,0),MATCH(Calculations!$B24,HaverPull!$A$1:$AZ$1,0))</f>
        <v>5399.5</v>
      </c>
      <c r="CA24">
        <f>INDEX(HaverPull!$A:$XZ,MATCH(Calculations!CA$9,HaverPull!$B:$B,0),MATCH(Calculations!$B24,HaverPull!$A$1:$AZ$1,0))</f>
        <v>5511.3</v>
      </c>
      <c r="CB24">
        <f>INDEX(HaverPull!$A:$XZ,MATCH(Calculations!CB$9,HaverPull!$B:$B,0),MATCH(Calculations!$B24,HaverPull!$A$1:$AZ$1,0))</f>
        <v>5612.5</v>
      </c>
      <c r="CC24">
        <f>INDEX(HaverPull!$A:$XZ,MATCH(Calculations!CC$9,HaverPull!$B:$B,0),MATCH(Calculations!$B24,HaverPull!$A$1:$AZ$1,0))</f>
        <v>5695.4</v>
      </c>
      <c r="CD24">
        <f>INDEX(HaverPull!$A:$XZ,MATCH(Calculations!CD$9,HaverPull!$B:$B,0),MATCH(Calculations!$B24,HaverPull!$A$1:$AZ$1,0))</f>
        <v>5747.2</v>
      </c>
      <c r="CE24">
        <f>INDEX(HaverPull!$A:$XZ,MATCH(Calculations!CE$9,HaverPull!$B:$B,0),MATCH(Calculations!$B24,HaverPull!$A$1:$AZ$1,0))</f>
        <v>5872.7</v>
      </c>
      <c r="CF24">
        <f>INDEX(HaverPull!$A:$XZ,MATCH(Calculations!CF$9,HaverPull!$B:$B,0),MATCH(Calculations!$B24,HaverPull!$A$1:$AZ$1,0))</f>
        <v>5960</v>
      </c>
      <c r="CG24">
        <f>INDEX(HaverPull!$A:$XZ,MATCH(Calculations!CG$9,HaverPull!$B:$B,0),MATCH(Calculations!$B24,HaverPull!$A$1:$AZ$1,0))</f>
        <v>6015.1</v>
      </c>
      <c r="CH24">
        <f>INDEX(HaverPull!$A:$XZ,MATCH(Calculations!CH$9,HaverPull!$B:$B,0),MATCH(Calculations!$B24,HaverPull!$A$1:$AZ$1,0))</f>
        <v>6004.7</v>
      </c>
      <c r="CI24">
        <f>INDEX(HaverPull!$A:$XZ,MATCH(Calculations!CI$9,HaverPull!$B:$B,0),MATCH(Calculations!$B24,HaverPull!$A$1:$AZ$1,0))</f>
        <v>6035.2</v>
      </c>
      <c r="CJ24">
        <f>INDEX(HaverPull!$A:$XZ,MATCH(Calculations!CJ$9,HaverPull!$B:$B,0),MATCH(Calculations!$B24,HaverPull!$A$1:$AZ$1,0))</f>
        <v>6126.9</v>
      </c>
      <c r="CK24">
        <f>INDEX(HaverPull!$A:$XZ,MATCH(Calculations!CK$9,HaverPull!$B:$B,0),MATCH(Calculations!$B24,HaverPull!$A$1:$AZ$1,0))</f>
        <v>6205.9</v>
      </c>
      <c r="CL24">
        <f>INDEX(HaverPull!$A:$XZ,MATCH(Calculations!CL$9,HaverPull!$B:$B,0),MATCH(Calculations!$B24,HaverPull!$A$1:$AZ$1,0))</f>
        <v>6264.5</v>
      </c>
      <c r="CM24">
        <f>INDEX(HaverPull!$A:$XZ,MATCH(Calculations!CM$9,HaverPull!$B:$B,0),MATCH(Calculations!$B24,HaverPull!$A$1:$AZ$1,0))</f>
        <v>6363.1</v>
      </c>
      <c r="CN24">
        <f>INDEX(HaverPull!$A:$XZ,MATCH(Calculations!CN$9,HaverPull!$B:$B,0),MATCH(Calculations!$B24,HaverPull!$A$1:$AZ$1,0))</f>
        <v>6470.8</v>
      </c>
      <c r="CO24">
        <f>INDEX(HaverPull!$A:$XZ,MATCH(Calculations!CO$9,HaverPull!$B:$B,0),MATCH(Calculations!$B24,HaverPull!$A$1:$AZ$1,0))</f>
        <v>6566.6</v>
      </c>
      <c r="CP24">
        <f>INDEX(HaverPull!$A:$XZ,MATCH(Calculations!CP$9,HaverPull!$B:$B,0),MATCH(Calculations!$B24,HaverPull!$A$1:$AZ$1,0))</f>
        <v>6680.8</v>
      </c>
      <c r="CQ24">
        <f>INDEX(HaverPull!$A:$XZ,MATCH(Calculations!CQ$9,HaverPull!$B:$B,0),MATCH(Calculations!$B24,HaverPull!$A$1:$AZ$1,0))</f>
        <v>6729.5</v>
      </c>
      <c r="CR24">
        <f>INDEX(HaverPull!$A:$XZ,MATCH(Calculations!CR$9,HaverPull!$B:$B,0),MATCH(Calculations!$B24,HaverPull!$A$1:$AZ$1,0))</f>
        <v>6808.9</v>
      </c>
      <c r="CS24">
        <f>INDEX(HaverPull!$A:$XZ,MATCH(Calculations!CS$9,HaverPull!$B:$B,0),MATCH(Calculations!$B24,HaverPull!$A$1:$AZ$1,0))</f>
        <v>6882.1</v>
      </c>
      <c r="CT24">
        <f>INDEX(HaverPull!$A:$XZ,MATCH(Calculations!CT$9,HaverPull!$B:$B,0),MATCH(Calculations!$B24,HaverPull!$A$1:$AZ$1,0))</f>
        <v>7013.7</v>
      </c>
      <c r="CU24">
        <f>INDEX(HaverPull!$A:$XZ,MATCH(Calculations!CU$9,HaverPull!$B:$B,0),MATCH(Calculations!$B24,HaverPull!$A$1:$AZ$1,0))</f>
        <v>7115.7</v>
      </c>
      <c r="CV24">
        <f>INDEX(HaverPull!$A:$XZ,MATCH(Calculations!CV$9,HaverPull!$B:$B,0),MATCH(Calculations!$B24,HaverPull!$A$1:$AZ$1,0))</f>
        <v>7246.9</v>
      </c>
      <c r="CW24">
        <f>INDEX(HaverPull!$A:$XZ,MATCH(Calculations!CW$9,HaverPull!$B:$B,0),MATCH(Calculations!$B24,HaverPull!$A$1:$AZ$1,0))</f>
        <v>7331.1</v>
      </c>
      <c r="CX24">
        <f>INDEX(HaverPull!$A:$XZ,MATCH(Calculations!CX$9,HaverPull!$B:$B,0),MATCH(Calculations!$B24,HaverPull!$A$1:$AZ$1,0))</f>
        <v>7455.3</v>
      </c>
      <c r="CY24">
        <f>INDEX(HaverPull!$A:$XZ,MATCH(Calculations!CY$9,HaverPull!$B:$B,0),MATCH(Calculations!$B24,HaverPull!$A$1:$AZ$1,0))</f>
        <v>7522.3</v>
      </c>
      <c r="CZ24">
        <f>INDEX(HaverPull!$A:$XZ,MATCH(Calculations!CZ$9,HaverPull!$B:$B,0),MATCH(Calculations!$B24,HaverPull!$A$1:$AZ$1,0))</f>
        <v>7581</v>
      </c>
      <c r="DA24">
        <f>INDEX(HaverPull!$A:$XZ,MATCH(Calculations!DA$9,HaverPull!$B:$B,0),MATCH(Calculations!$B24,HaverPull!$A$1:$AZ$1,0))</f>
        <v>7683.1</v>
      </c>
      <c r="DB24">
        <f>INDEX(HaverPull!$A:$XZ,MATCH(Calculations!DB$9,HaverPull!$B:$B,0),MATCH(Calculations!$B24,HaverPull!$A$1:$AZ$1,0))</f>
        <v>7772.6</v>
      </c>
      <c r="DC24">
        <f>INDEX(HaverPull!$A:$XZ,MATCH(Calculations!DC$9,HaverPull!$B:$B,0),MATCH(Calculations!$B24,HaverPull!$A$1:$AZ$1,0))</f>
        <v>7868.5</v>
      </c>
      <c r="DD24">
        <f>INDEX(HaverPull!$A:$XZ,MATCH(Calculations!DD$9,HaverPull!$B:$B,0),MATCH(Calculations!$B24,HaverPull!$A$1:$AZ$1,0))</f>
        <v>8032.8</v>
      </c>
      <c r="DE24">
        <f>INDEX(HaverPull!$A:$XZ,MATCH(Calculations!DE$9,HaverPull!$B:$B,0),MATCH(Calculations!$B24,HaverPull!$A$1:$AZ$1,0))</f>
        <v>8131.4</v>
      </c>
      <c r="DF24">
        <f>INDEX(HaverPull!$A:$XZ,MATCH(Calculations!DF$9,HaverPull!$B:$B,0),MATCH(Calculations!$B24,HaverPull!$A$1:$AZ$1,0))</f>
        <v>8259.7999999999993</v>
      </c>
      <c r="DG24">
        <f>INDEX(HaverPull!$A:$XZ,MATCH(Calculations!DG$9,HaverPull!$B:$B,0),MATCH(Calculations!$B24,HaverPull!$A$1:$AZ$1,0))</f>
        <v>8362.7000000000007</v>
      </c>
      <c r="DH24">
        <f>INDEX(HaverPull!$A:$XZ,MATCH(Calculations!DH$9,HaverPull!$B:$B,0),MATCH(Calculations!$B24,HaverPull!$A$1:$AZ$1,0))</f>
        <v>8518.7999999999993</v>
      </c>
      <c r="DI24">
        <f>INDEX(HaverPull!$A:$XZ,MATCH(Calculations!DI$9,HaverPull!$B:$B,0),MATCH(Calculations!$B24,HaverPull!$A$1:$AZ$1,0))</f>
        <v>8662.7999999999993</v>
      </c>
      <c r="DJ24">
        <f>INDEX(HaverPull!$A:$XZ,MATCH(Calculations!DJ$9,HaverPull!$B:$B,0),MATCH(Calculations!$B24,HaverPull!$A$1:$AZ$1,0))</f>
        <v>8765.9</v>
      </c>
      <c r="DK24">
        <f>INDEX(HaverPull!$A:$XZ,MATCH(Calculations!DK$9,HaverPull!$B:$B,0),MATCH(Calculations!$B24,HaverPull!$A$1:$AZ$1,0))</f>
        <v>8866.5</v>
      </c>
      <c r="DL24">
        <f>INDEX(HaverPull!$A:$XZ,MATCH(Calculations!DL$9,HaverPull!$B:$B,0),MATCH(Calculations!$B24,HaverPull!$A$1:$AZ$1,0))</f>
        <v>8969.7000000000007</v>
      </c>
      <c r="DM24">
        <f>INDEX(HaverPull!$A:$XZ,MATCH(Calculations!DM$9,HaverPull!$B:$B,0),MATCH(Calculations!$B24,HaverPull!$A$1:$AZ$1,0))</f>
        <v>9121.1</v>
      </c>
      <c r="DN24">
        <f>INDEX(HaverPull!$A:$XZ,MATCH(Calculations!DN$9,HaverPull!$B:$B,0),MATCH(Calculations!$B24,HaverPull!$A$1:$AZ$1,0))</f>
        <v>9294</v>
      </c>
      <c r="DO24">
        <f>INDEX(HaverPull!$A:$XZ,MATCH(Calculations!DO$9,HaverPull!$B:$B,0),MATCH(Calculations!$B24,HaverPull!$A$1:$AZ$1,0))</f>
        <v>9417.2999999999993</v>
      </c>
      <c r="DP24">
        <f>INDEX(HaverPull!$A:$XZ,MATCH(Calculations!DP$9,HaverPull!$B:$B,0),MATCH(Calculations!$B24,HaverPull!$A$1:$AZ$1,0))</f>
        <v>9524.2000000000007</v>
      </c>
      <c r="DQ24">
        <f>INDEX(HaverPull!$A:$XZ,MATCH(Calculations!DQ$9,HaverPull!$B:$B,0),MATCH(Calculations!$B24,HaverPull!$A$1:$AZ$1,0))</f>
        <v>9681.9</v>
      </c>
      <c r="DR24">
        <f>INDEX(HaverPull!$A:$XZ,MATCH(Calculations!DR$9,HaverPull!$B:$B,0),MATCH(Calculations!$B24,HaverPull!$A$1:$AZ$1,0))</f>
        <v>9899.4</v>
      </c>
      <c r="DS24">
        <f>INDEX(HaverPull!$A:$XZ,MATCH(Calculations!DS$9,HaverPull!$B:$B,0),MATCH(Calculations!$B24,HaverPull!$A$1:$AZ$1,0))</f>
        <v>10002.9</v>
      </c>
      <c r="DT24">
        <f>INDEX(HaverPull!$A:$XZ,MATCH(Calculations!DT$9,HaverPull!$B:$B,0),MATCH(Calculations!$B24,HaverPull!$A$1:$AZ$1,0))</f>
        <v>10247.700000000001</v>
      </c>
      <c r="DU24">
        <f>INDEX(HaverPull!$A:$XZ,MATCH(Calculations!DU$9,HaverPull!$B:$B,0),MATCH(Calculations!$B24,HaverPull!$A$1:$AZ$1,0))</f>
        <v>10319.799999999999</v>
      </c>
      <c r="DV24">
        <f>INDEX(HaverPull!$A:$XZ,MATCH(Calculations!DV$9,HaverPull!$B:$B,0),MATCH(Calculations!$B24,HaverPull!$A$1:$AZ$1,0))</f>
        <v>10439</v>
      </c>
      <c r="DW24">
        <f>INDEX(HaverPull!$A:$XZ,MATCH(Calculations!DW$9,HaverPull!$B:$B,0),MATCH(Calculations!$B24,HaverPull!$A$1:$AZ$1,0))</f>
        <v>10472.9</v>
      </c>
      <c r="DX24">
        <f>INDEX(HaverPull!$A:$XZ,MATCH(Calculations!DX$9,HaverPull!$B:$B,0),MATCH(Calculations!$B24,HaverPull!$A$1:$AZ$1,0))</f>
        <v>10597.8</v>
      </c>
      <c r="DY24">
        <f>INDEX(HaverPull!$A:$XZ,MATCH(Calculations!DY$9,HaverPull!$B:$B,0),MATCH(Calculations!$B24,HaverPull!$A$1:$AZ$1,0))</f>
        <v>10596.3</v>
      </c>
      <c r="DZ24">
        <f>INDEX(HaverPull!$A:$XZ,MATCH(Calculations!DZ$9,HaverPull!$B:$B,0),MATCH(Calculations!$B24,HaverPull!$A$1:$AZ$1,0))</f>
        <v>10660.3</v>
      </c>
      <c r="EA24">
        <f>INDEX(HaverPull!$A:$XZ,MATCH(Calculations!EA$9,HaverPull!$B:$B,0),MATCH(Calculations!$B24,HaverPull!$A$1:$AZ$1,0))</f>
        <v>10789</v>
      </c>
      <c r="EB24">
        <f>INDEX(HaverPull!$A:$XZ,MATCH(Calculations!EB$9,HaverPull!$B:$B,0),MATCH(Calculations!$B24,HaverPull!$A$1:$AZ$1,0))</f>
        <v>10893.2</v>
      </c>
      <c r="EC24">
        <f>INDEX(HaverPull!$A:$XZ,MATCH(Calculations!EC$9,HaverPull!$B:$B,0),MATCH(Calculations!$B24,HaverPull!$A$1:$AZ$1,0))</f>
        <v>10992.1</v>
      </c>
      <c r="ED24">
        <f>INDEX(HaverPull!$A:$XZ,MATCH(Calculations!ED$9,HaverPull!$B:$B,0),MATCH(Calculations!$B24,HaverPull!$A$1:$AZ$1,0))</f>
        <v>11071.5</v>
      </c>
      <c r="EE24">
        <f>INDEX(HaverPull!$A:$XZ,MATCH(Calculations!EE$9,HaverPull!$B:$B,0),MATCH(Calculations!$B24,HaverPull!$A$1:$AZ$1,0))</f>
        <v>11183.5</v>
      </c>
      <c r="EF24">
        <f>INDEX(HaverPull!$A:$XZ,MATCH(Calculations!EF$9,HaverPull!$B:$B,0),MATCH(Calculations!$B24,HaverPull!$A$1:$AZ$1,0))</f>
        <v>11312.9</v>
      </c>
      <c r="EG24">
        <f>INDEX(HaverPull!$A:$XZ,MATCH(Calculations!EG$9,HaverPull!$B:$B,0),MATCH(Calculations!$B24,HaverPull!$A$1:$AZ$1,0))</f>
        <v>11567.3</v>
      </c>
      <c r="EH24">
        <f>INDEX(HaverPull!$A:$XZ,MATCH(Calculations!EH$9,HaverPull!$B:$B,0),MATCH(Calculations!$B24,HaverPull!$A$1:$AZ$1,0))</f>
        <v>11769.3</v>
      </c>
      <c r="EI24">
        <f>INDEX(HaverPull!$A:$XZ,MATCH(Calculations!EI$9,HaverPull!$B:$B,0),MATCH(Calculations!$B24,HaverPull!$A$1:$AZ$1,0))</f>
        <v>11920.2</v>
      </c>
      <c r="EJ24">
        <f>INDEX(HaverPull!$A:$XZ,MATCH(Calculations!EJ$9,HaverPull!$B:$B,0),MATCH(Calculations!$B24,HaverPull!$A$1:$AZ$1,0))</f>
        <v>12109</v>
      </c>
      <c r="EK24">
        <f>INDEX(HaverPull!$A:$XZ,MATCH(Calculations!EK$9,HaverPull!$B:$B,0),MATCH(Calculations!$B24,HaverPull!$A$1:$AZ$1,0))</f>
        <v>12303.3</v>
      </c>
      <c r="EL24">
        <f>INDEX(HaverPull!$A:$XZ,MATCH(Calculations!EL$9,HaverPull!$B:$B,0),MATCH(Calculations!$B24,HaverPull!$A$1:$AZ$1,0))</f>
        <v>12522.4</v>
      </c>
      <c r="EM24">
        <f>INDEX(HaverPull!$A:$XZ,MATCH(Calculations!EM$9,HaverPull!$B:$B,0),MATCH(Calculations!$B24,HaverPull!$A$1:$AZ$1,0))</f>
        <v>12761.3</v>
      </c>
      <c r="EN24">
        <f>INDEX(HaverPull!$A:$XZ,MATCH(Calculations!EN$9,HaverPull!$B:$B,0),MATCH(Calculations!$B24,HaverPull!$A$1:$AZ$1,0))</f>
        <v>12910</v>
      </c>
      <c r="EO24">
        <f>INDEX(HaverPull!$A:$XZ,MATCH(Calculations!EO$9,HaverPull!$B:$B,0),MATCH(Calculations!$B24,HaverPull!$A$1:$AZ$1,0))</f>
        <v>13142.9</v>
      </c>
      <c r="EP24">
        <f>INDEX(HaverPull!$A:$XZ,MATCH(Calculations!EP$9,HaverPull!$B:$B,0),MATCH(Calculations!$B24,HaverPull!$A$1:$AZ$1,0))</f>
        <v>13332.3</v>
      </c>
      <c r="EQ24">
        <f>INDEX(HaverPull!$A:$XZ,MATCH(Calculations!EQ$9,HaverPull!$B:$B,0),MATCH(Calculations!$B24,HaverPull!$A$1:$AZ$1,0))</f>
        <v>13603.9</v>
      </c>
      <c r="ER24">
        <f>INDEX(HaverPull!$A:$XZ,MATCH(Calculations!ER$9,HaverPull!$B:$B,0),MATCH(Calculations!$B24,HaverPull!$A$1:$AZ$1,0))</f>
        <v>13749.8</v>
      </c>
      <c r="ES24">
        <f>INDEX(HaverPull!$A:$XZ,MATCH(Calculations!ES$9,HaverPull!$B:$B,0),MATCH(Calculations!$B24,HaverPull!$A$1:$AZ$1,0))</f>
        <v>13867.5</v>
      </c>
      <c r="ET24">
        <f>INDEX(HaverPull!$A:$XZ,MATCH(Calculations!ET$9,HaverPull!$B:$B,0),MATCH(Calculations!$B24,HaverPull!$A$1:$AZ$1,0))</f>
        <v>14037.2</v>
      </c>
      <c r="EU24">
        <f>INDEX(HaverPull!$A:$XZ,MATCH(Calculations!EU$9,HaverPull!$B:$B,0),MATCH(Calculations!$B24,HaverPull!$A$1:$AZ$1,0))</f>
        <v>14208.6</v>
      </c>
      <c r="EV24">
        <f>INDEX(HaverPull!$A:$XZ,MATCH(Calculations!EV$9,HaverPull!$B:$B,0),MATCH(Calculations!$B24,HaverPull!$A$1:$AZ$1,0))</f>
        <v>14382.4</v>
      </c>
      <c r="EW24">
        <f>INDEX(HaverPull!$A:$XZ,MATCH(Calculations!EW$9,HaverPull!$B:$B,0),MATCH(Calculations!$B24,HaverPull!$A$1:$AZ$1,0))</f>
        <v>14535</v>
      </c>
      <c r="EX24">
        <f>INDEX(HaverPull!$A:$XZ,MATCH(Calculations!EX$9,HaverPull!$B:$B,0),MATCH(Calculations!$B24,HaverPull!$A$1:$AZ$1,0))</f>
        <v>14681.5</v>
      </c>
      <c r="EY24">
        <f>INDEX(HaverPull!$A:$XZ,MATCH(Calculations!EY$9,HaverPull!$B:$B,0),MATCH(Calculations!$B24,HaverPull!$A$1:$AZ$1,0))</f>
        <v>14651</v>
      </c>
      <c r="EZ24">
        <f>INDEX(HaverPull!$A:$XZ,MATCH(Calculations!EZ$9,HaverPull!$B:$B,0),MATCH(Calculations!$B24,HaverPull!$A$1:$AZ$1,0))</f>
        <v>14805.6</v>
      </c>
      <c r="FA24">
        <f>INDEX(HaverPull!$A:$XZ,MATCH(Calculations!FA$9,HaverPull!$B:$B,0),MATCH(Calculations!$B24,HaverPull!$A$1:$AZ$1,0))</f>
        <v>14835.2</v>
      </c>
      <c r="FB24">
        <f>INDEX(HaverPull!$A:$XZ,MATCH(Calculations!FB$9,HaverPull!$B:$B,0),MATCH(Calculations!$B24,HaverPull!$A$1:$AZ$1,0))</f>
        <v>14559.5</v>
      </c>
      <c r="FC24">
        <f>INDEX(HaverPull!$A:$XZ,MATCH(Calculations!FC$9,HaverPull!$B:$B,0),MATCH(Calculations!$B24,HaverPull!$A$1:$AZ$1,0))</f>
        <v>14394.5</v>
      </c>
      <c r="FD24">
        <f>INDEX(HaverPull!$A:$XZ,MATCH(Calculations!FD$9,HaverPull!$B:$B,0),MATCH(Calculations!$B24,HaverPull!$A$1:$AZ$1,0))</f>
        <v>14352.9</v>
      </c>
      <c r="FE24">
        <f>INDEX(HaverPull!$A:$XZ,MATCH(Calculations!FE$9,HaverPull!$B:$B,0),MATCH(Calculations!$B24,HaverPull!$A$1:$AZ$1,0))</f>
        <v>14420.3</v>
      </c>
      <c r="FF24">
        <f>INDEX(HaverPull!$A:$XZ,MATCH(Calculations!FF$9,HaverPull!$B:$B,0),MATCH(Calculations!$B24,HaverPull!$A$1:$AZ$1,0))</f>
        <v>14628</v>
      </c>
      <c r="FG24">
        <f>INDEX(HaverPull!$A:$XZ,MATCH(Calculations!FG$9,HaverPull!$B:$B,0),MATCH(Calculations!$B24,HaverPull!$A$1:$AZ$1,0))</f>
        <v>14721.4</v>
      </c>
      <c r="FH24">
        <f>INDEX(HaverPull!$A:$XZ,MATCH(Calculations!FH$9,HaverPull!$B:$B,0),MATCH(Calculations!$B24,HaverPull!$A$1:$AZ$1,0))</f>
        <v>14926.1</v>
      </c>
      <c r="FI24">
        <f>INDEX(HaverPull!$A:$XZ,MATCH(Calculations!FI$9,HaverPull!$B:$B,0),MATCH(Calculations!$B24,HaverPull!$A$1:$AZ$1,0))</f>
        <v>15079.9</v>
      </c>
      <c r="FJ24">
        <f>INDEX(HaverPull!$A:$XZ,MATCH(Calculations!FJ$9,HaverPull!$B:$B,0),MATCH(Calculations!$B24,HaverPull!$A$1:$AZ$1,0))</f>
        <v>15240.8</v>
      </c>
      <c r="FK24">
        <f>INDEX(HaverPull!$A:$XZ,MATCH(Calculations!FK$9,HaverPull!$B:$B,0),MATCH(Calculations!$B24,HaverPull!$A$1:$AZ$1,0))</f>
        <v>15285.8</v>
      </c>
      <c r="FL24">
        <f>INDEX(HaverPull!$A:$XZ,MATCH(Calculations!FL$9,HaverPull!$B:$B,0),MATCH(Calculations!$B24,HaverPull!$A$1:$AZ$1,0))</f>
        <v>15496.2</v>
      </c>
      <c r="FM24">
        <f>INDEX(HaverPull!$A:$XZ,MATCH(Calculations!FM$9,HaverPull!$B:$B,0),MATCH(Calculations!$B24,HaverPull!$A$1:$AZ$1,0))</f>
        <v>15591.9</v>
      </c>
      <c r="FN24">
        <f>INDEX(HaverPull!$A:$XZ,MATCH(Calculations!FN$9,HaverPull!$B:$B,0),MATCH(Calculations!$B24,HaverPull!$A$1:$AZ$1,0))</f>
        <v>15796.5</v>
      </c>
      <c r="FO24">
        <f>INDEX(HaverPull!$A:$XZ,MATCH(Calculations!FO$9,HaverPull!$B:$B,0),MATCH(Calculations!$B24,HaverPull!$A$1:$AZ$1,0))</f>
        <v>16019.8</v>
      </c>
      <c r="FP24">
        <f>INDEX(HaverPull!$A:$XZ,MATCH(Calculations!FP$9,HaverPull!$B:$B,0),MATCH(Calculations!$B24,HaverPull!$A$1:$AZ$1,0))</f>
        <v>16152.3</v>
      </c>
      <c r="FQ24">
        <f>INDEX(HaverPull!$A:$XZ,MATCH(Calculations!FQ$9,HaverPull!$B:$B,0),MATCH(Calculations!$B24,HaverPull!$A$1:$AZ$1,0))</f>
        <v>16257.2</v>
      </c>
      <c r="FR24">
        <f>INDEX(HaverPull!$A:$XZ,MATCH(Calculations!FR$9,HaverPull!$B:$B,0),MATCH(Calculations!$B24,HaverPull!$A$1:$AZ$1,0))</f>
        <v>16358.9</v>
      </c>
      <c r="FS24">
        <f>INDEX(HaverPull!$A:$XZ,MATCH(Calculations!FS$9,HaverPull!$B:$B,0),MATCH(Calculations!$B24,HaverPull!$A$1:$AZ$1,0))</f>
        <v>16569.599999999999</v>
      </c>
      <c r="FT24">
        <f>INDEX(HaverPull!$A:$XZ,MATCH(Calculations!FT$9,HaverPull!$B:$B,0),MATCH(Calculations!$B24,HaverPull!$A$1:$AZ$1,0))</f>
        <v>16637.900000000001</v>
      </c>
      <c r="FU24">
        <f>INDEX(HaverPull!$A:$XZ,MATCH(Calculations!FU$9,HaverPull!$B:$B,0),MATCH(Calculations!$B24,HaverPull!$A$1:$AZ$1,0))</f>
        <v>16848.7</v>
      </c>
      <c r="FV24">
        <f>INDEX(HaverPull!$A:$XZ,MATCH(Calculations!FV$9,HaverPull!$B:$B,0),MATCH(Calculations!$B24,HaverPull!$A$1:$AZ$1,0))</f>
        <v>17083.099999999999</v>
      </c>
      <c r="FW24">
        <f>INDEX(HaverPull!$A:$XZ,MATCH(Calculations!FW$9,HaverPull!$B:$B,0),MATCH(Calculations!$B24,HaverPull!$A$1:$AZ$1,0))</f>
        <v>17102.900000000001</v>
      </c>
      <c r="FX24">
        <f>INDEX(HaverPull!$A:$XZ,MATCH(Calculations!FX$9,HaverPull!$B:$B,0),MATCH(Calculations!$B24,HaverPull!$A$1:$AZ$1,0))</f>
        <v>17425.8</v>
      </c>
      <c r="FY24">
        <f>INDEX(HaverPull!$A:$XZ,MATCH(Calculations!FY$9,HaverPull!$B:$B,0),MATCH(Calculations!$B24,HaverPull!$A$1:$AZ$1,0))</f>
        <v>17719.8</v>
      </c>
      <c r="FZ24">
        <f>INDEX(HaverPull!$A:$XZ,MATCH(Calculations!FZ$9,HaverPull!$B:$B,0),MATCH(Calculations!$B24,HaverPull!$A$1:$AZ$1,0))</f>
        <v>17838.5</v>
      </c>
      <c r="GA24">
        <f>INDEX(HaverPull!$A:$XZ,MATCH(Calculations!GA$9,HaverPull!$B:$B,0),MATCH(Calculations!$B24,HaverPull!$A$1:$AZ$1,0))</f>
        <v>17970.400000000001</v>
      </c>
      <c r="GB24">
        <f>INDEX(HaverPull!$A:$XZ,MATCH(Calculations!GB$9,HaverPull!$B:$B,0),MATCH(Calculations!$B24,HaverPull!$A$1:$AZ$1,0))</f>
        <v>18221.3</v>
      </c>
      <c r="GC24">
        <f>INDEX(HaverPull!$A:$XZ,MATCH(Calculations!GC$9,HaverPull!$B:$B,0),MATCH(Calculations!$B24,HaverPull!$A$1:$AZ$1,0))</f>
        <v>18331.099999999999</v>
      </c>
      <c r="GD24" s="79">
        <f>INDEX(HaverPull!$A:$XZ,MATCH(Calculations!GD$9,HaverPull!$B:$B,0),MATCH(Calculations!$B24,HaverPull!$A$1:$AZ$1,0))</f>
        <v>18354.400000000001</v>
      </c>
      <c r="GE24">
        <f>INDEX(HaverPull!$A:$XZ,MATCH(Calculations!GE$9,HaverPull!$B:$B,0),MATCH(Calculations!$B24,HaverPull!$A$1:$AZ$1,0))</f>
        <v>18409.099999999999</v>
      </c>
      <c r="GF24">
        <f>INDEX(HaverPull!$A:$XZ,MATCH(Calculations!GF$9,HaverPull!$B:$B,0),MATCH(Calculations!$B24,HaverPull!$A$1:$AZ$1,0))</f>
        <v>18640.7</v>
      </c>
      <c r="GG24">
        <f>INDEX(HaverPull!$A:$XZ,MATCH(Calculations!GG$9,HaverPull!$B:$B,0),MATCH(Calculations!$B24,HaverPull!$A$1:$AZ$1,0))</f>
        <v>18799.599999999999</v>
      </c>
      <c r="GH24" s="71">
        <f>INDEX(HaverPull!$A:$XZ,MATCH(Calculations!GH$9,HaverPull!$B:$B,0),MATCH(Calculations!$B24,HaverPull!$A$1:$AZ$1,0))</f>
        <v>18979.2</v>
      </c>
      <c r="GI24">
        <f>INDEX(HaverPull!$A:$XZ,MATCH(Calculations!GI$9,HaverPull!$B:$B,0),MATCH(Calculations!$B24,HaverPull!$A$1:$AZ$1,0))</f>
        <v>19162.599999999999</v>
      </c>
      <c r="GJ24">
        <f>INDEX(HaverPull!$A:$XZ,MATCH(Calculations!GJ$9,HaverPull!$B:$B,0),MATCH(Calculations!$B24,HaverPull!$A$1:$AZ$1,0))</f>
        <v>19359.099999999999</v>
      </c>
      <c r="GK24">
        <f>INDEX(HaverPull!$A:$XZ,MATCH(Calculations!GK$9,HaverPull!$B:$B,0),MATCH(Calculations!$B24,HaverPull!$A$1:$AZ$1,0))</f>
        <v>19588.099999999999</v>
      </c>
      <c r="GL24" s="15">
        <f>INDEX(HaverPull!$A:$XZ,MATCH(Calculations!GL$9,HaverPull!$B:$B,0),MATCH(Calculations!$B24,HaverPull!$A$1:$AZ$1,0))</f>
        <v>19831.8</v>
      </c>
      <c r="GM24">
        <f>INDEX(HaverPull!$A:$XZ,MATCH(Calculations!GM$9,HaverPull!$B:$B,0),MATCH(Calculations!$B24,HaverPull!$A$1:$AZ$1,0))</f>
        <v>20041</v>
      </c>
      <c r="GN24">
        <f>INDEX(HaverPull!$A:$XZ,MATCH(Calculations!GN$9,HaverPull!$B:$B,0),MATCH(Calculations!$B24,HaverPull!$A$1:$AZ$1,0))</f>
        <v>20411.900000000001</v>
      </c>
      <c r="GO24" s="87">
        <f>INDEX(HaverPull!$A:$XZ,MATCH(Calculations!GO$9,HaverPull!$B:$B,0),MATCH(Calculations!$B24,HaverPull!$A$1:$AZ$1,0))</f>
        <v>20658.2</v>
      </c>
      <c r="GP24" s="6">
        <f>INDEX(HaverPull!$A:$XZ,MATCH(HaverPull!B$202,HaverPull!$B:$B,0),MATCH(Calculations!$B24,HaverPull!$A$1:$AZ$1,0))</f>
        <v>20865.099999999999</v>
      </c>
      <c r="GQ24" t="e">
        <f>INDEX(HaverPull!$A:$XZ,MATCH(Calculations!GQ$9,HaverPull!$B:$B,0),MATCH(Calculations!$B24,HaverPull!$A$1:$AZ$1,0))</f>
        <v>#N/A</v>
      </c>
      <c r="GR24" t="e">
        <f>INDEX(HaverPull!$A:$XZ,MATCH(Calculations!GR$9,HaverPull!$B:$B,0),MATCH(Calculations!$B24,HaverPull!$A$1:$AZ$1,0))</f>
        <v>#N/A</v>
      </c>
      <c r="GS24" t="e">
        <f>INDEX(HaverPull!$A:$XZ,MATCH(Calculations!GS$9,HaverPull!$B:$B,0),MATCH(Calculations!$B24,HaverPull!$A$1:$AZ$1,0))</f>
        <v>#N/A</v>
      </c>
      <c r="GT24" t="e">
        <f>INDEX(HaverPull!$A:$XZ,MATCH(Calculations!GT$9,HaverPull!$B:$B,0),MATCH(Calculations!$B24,HaverPull!$A$1:$AZ$1,0))</f>
        <v>#N/A</v>
      </c>
      <c r="GU24" t="e">
        <f>INDEX(HaverPull!$A:$XZ,MATCH(Calculations!GU$9,HaverPull!$B:$B,0),MATCH(Calculations!$B24,HaverPull!$A$1:$AZ$1,0))</f>
        <v>#N/A</v>
      </c>
      <c r="GV24" t="e">
        <f>INDEX(HaverPull!$A:$XZ,MATCH(Calculations!GV$9,HaverPull!$B:$B,0),MATCH(Calculations!$B24,HaverPull!$A$1:$AZ$1,0))</f>
        <v>#N/A</v>
      </c>
    </row>
    <row r="25" spans="1:204" x14ac:dyDescent="0.25">
      <c r="A25" s="7" t="s">
        <v>89</v>
      </c>
      <c r="B25" t="s">
        <v>67</v>
      </c>
      <c r="C25">
        <f>INDEX(HaverPull!$A:$XZ,MATCH(Calculations!C$9,HaverPull!$B:$B,0),MATCH(Calculations!$B25,HaverPull!$A$1:$AZ$1,0))</f>
        <v>-0.48</v>
      </c>
      <c r="D25">
        <f>INDEX(HaverPull!$A:$XZ,MATCH(Calculations!D$9,HaverPull!$B:$B,0),MATCH(Calculations!$B25,HaverPull!$A$1:$AZ$1,0))</f>
        <v>-1.1100000000000001</v>
      </c>
      <c r="E25">
        <f>INDEX(HaverPull!$A:$XZ,MATCH(Calculations!E$9,HaverPull!$B:$B,0),MATCH(Calculations!$B25,HaverPull!$A$1:$AZ$1,0))</f>
        <v>0.4</v>
      </c>
      <c r="F25">
        <f>INDEX(HaverPull!$A:$XZ,MATCH(Calculations!F$9,HaverPull!$B:$B,0),MATCH(Calculations!$B25,HaverPull!$A$1:$AZ$1,0))</f>
        <v>0.06</v>
      </c>
      <c r="G25">
        <f>INDEX(HaverPull!$A:$XZ,MATCH(Calculations!G$9,HaverPull!$B:$B,0),MATCH(Calculations!$B25,HaverPull!$A$1:$AZ$1,0))</f>
        <v>-1.31</v>
      </c>
      <c r="H25">
        <f>INDEX(HaverPull!$A:$XZ,MATCH(Calculations!H$9,HaverPull!$B:$B,0),MATCH(Calculations!$B25,HaverPull!$A$1:$AZ$1,0))</f>
        <v>-0.21</v>
      </c>
      <c r="I25">
        <f>INDEX(HaverPull!$A:$XZ,MATCH(Calculations!I$9,HaverPull!$B:$B,0),MATCH(Calculations!$B25,HaverPull!$A$1:$AZ$1,0))</f>
        <v>-0.05</v>
      </c>
      <c r="J25">
        <f>INDEX(HaverPull!$A:$XZ,MATCH(Calculations!J$9,HaverPull!$B:$B,0),MATCH(Calculations!$B25,HaverPull!$A$1:$AZ$1,0))</f>
        <v>-0.66</v>
      </c>
      <c r="K25">
        <f>INDEX(HaverPull!$A:$XZ,MATCH(Calculations!K$9,HaverPull!$B:$B,0),MATCH(Calculations!$B25,HaverPull!$A$1:$AZ$1,0))</f>
        <v>0.52</v>
      </c>
      <c r="L25">
        <f>INDEX(HaverPull!$A:$XZ,MATCH(Calculations!L$9,HaverPull!$B:$B,0),MATCH(Calculations!$B25,HaverPull!$A$1:$AZ$1,0))</f>
        <v>0.41</v>
      </c>
      <c r="M25">
        <f>INDEX(HaverPull!$A:$XZ,MATCH(Calculations!M$9,HaverPull!$B:$B,0),MATCH(Calculations!$B25,HaverPull!$A$1:$AZ$1,0))</f>
        <v>-1.72</v>
      </c>
      <c r="N25">
        <f>INDEX(HaverPull!$A:$XZ,MATCH(Calculations!N$9,HaverPull!$B:$B,0),MATCH(Calculations!$B25,HaverPull!$A$1:$AZ$1,0))</f>
        <v>0.77</v>
      </c>
      <c r="O25">
        <f>INDEX(HaverPull!$A:$XZ,MATCH(Calculations!O$9,HaverPull!$B:$B,0),MATCH(Calculations!$B25,HaverPull!$A$1:$AZ$1,0))</f>
        <v>0.84</v>
      </c>
      <c r="P25">
        <f>INDEX(HaverPull!$A:$XZ,MATCH(Calculations!P$9,HaverPull!$B:$B,0),MATCH(Calculations!$B25,HaverPull!$A$1:$AZ$1,0))</f>
        <v>-0.59</v>
      </c>
      <c r="Q25">
        <f>INDEX(HaverPull!$A:$XZ,MATCH(Calculations!Q$9,HaverPull!$B:$B,0),MATCH(Calculations!$B25,HaverPull!$A$1:$AZ$1,0))</f>
        <v>-1</v>
      </c>
      <c r="R25">
        <f>INDEX(HaverPull!$A:$XZ,MATCH(Calculations!R$9,HaverPull!$B:$B,0),MATCH(Calculations!$B25,HaverPull!$A$1:$AZ$1,0))</f>
        <v>0.63</v>
      </c>
      <c r="S25">
        <f>INDEX(HaverPull!$A:$XZ,MATCH(Calculations!S$9,HaverPull!$B:$B,0),MATCH(Calculations!$B25,HaverPull!$A$1:$AZ$1,0))</f>
        <v>1.52</v>
      </c>
      <c r="T25">
        <f>INDEX(HaverPull!$A:$XZ,MATCH(Calculations!T$9,HaverPull!$B:$B,0),MATCH(Calculations!$B25,HaverPull!$A$1:$AZ$1,0))</f>
        <v>0.43</v>
      </c>
      <c r="U25">
        <f>INDEX(HaverPull!$A:$XZ,MATCH(Calculations!U$9,HaverPull!$B:$B,0),MATCH(Calculations!$B25,HaverPull!$A$1:$AZ$1,0))</f>
        <v>0.2</v>
      </c>
      <c r="V25">
        <f>INDEX(HaverPull!$A:$XZ,MATCH(Calculations!V$9,HaverPull!$B:$B,0),MATCH(Calculations!$B25,HaverPull!$A$1:$AZ$1,0))</f>
        <v>0.45</v>
      </c>
      <c r="W25">
        <f>INDEX(HaverPull!$A:$XZ,MATCH(Calculations!W$9,HaverPull!$B:$B,0),MATCH(Calculations!$B25,HaverPull!$A$1:$AZ$1,0))</f>
        <v>1.03</v>
      </c>
      <c r="X25">
        <f>INDEX(HaverPull!$A:$XZ,MATCH(Calculations!X$9,HaverPull!$B:$B,0),MATCH(Calculations!$B25,HaverPull!$A$1:$AZ$1,0))</f>
        <v>-0.74</v>
      </c>
      <c r="Y25">
        <f>INDEX(HaverPull!$A:$XZ,MATCH(Calculations!Y$9,HaverPull!$B:$B,0),MATCH(Calculations!$B25,HaverPull!$A$1:$AZ$1,0))</f>
        <v>1.75</v>
      </c>
      <c r="Z25">
        <f>INDEX(HaverPull!$A:$XZ,MATCH(Calculations!Z$9,HaverPull!$B:$B,0),MATCH(Calculations!$B25,HaverPull!$A$1:$AZ$1,0))</f>
        <v>0.82</v>
      </c>
      <c r="AA25">
        <f>INDEX(HaverPull!$A:$XZ,MATCH(Calculations!AA$9,HaverPull!$B:$B,0),MATCH(Calculations!$B25,HaverPull!$A$1:$AZ$1,0))</f>
        <v>0.18</v>
      </c>
      <c r="AB25">
        <f>INDEX(HaverPull!$A:$XZ,MATCH(Calculations!AB$9,HaverPull!$B:$B,0),MATCH(Calculations!$B25,HaverPull!$A$1:$AZ$1,0))</f>
        <v>-0.97</v>
      </c>
      <c r="AC25">
        <f>INDEX(HaverPull!$A:$XZ,MATCH(Calculations!AC$9,HaverPull!$B:$B,0),MATCH(Calculations!$B25,HaverPull!$A$1:$AZ$1,0))</f>
        <v>-0.24</v>
      </c>
      <c r="AD25">
        <f>INDEX(HaverPull!$A:$XZ,MATCH(Calculations!AD$9,HaverPull!$B:$B,0),MATCH(Calculations!$B25,HaverPull!$A$1:$AZ$1,0))</f>
        <v>-0.02</v>
      </c>
      <c r="AE25">
        <f>INDEX(HaverPull!$A:$XZ,MATCH(Calculations!AE$9,HaverPull!$B:$B,0),MATCH(Calculations!$B25,HaverPull!$A$1:$AZ$1,0))</f>
        <v>0.76</v>
      </c>
      <c r="AF25">
        <f>INDEX(HaverPull!$A:$XZ,MATCH(Calculations!AF$9,HaverPull!$B:$B,0),MATCH(Calculations!$B25,HaverPull!$A$1:$AZ$1,0))</f>
        <v>0.81</v>
      </c>
      <c r="AG25">
        <f>INDEX(HaverPull!$A:$XZ,MATCH(Calculations!AG$9,HaverPull!$B:$B,0),MATCH(Calculations!$B25,HaverPull!$A$1:$AZ$1,0))</f>
        <v>0.35</v>
      </c>
      <c r="AH25">
        <f>INDEX(HaverPull!$A:$XZ,MATCH(Calculations!AH$9,HaverPull!$B:$B,0),MATCH(Calculations!$B25,HaverPull!$A$1:$AZ$1,0))</f>
        <v>-0.23</v>
      </c>
      <c r="AI25">
        <f>INDEX(HaverPull!$A:$XZ,MATCH(Calculations!AI$9,HaverPull!$B:$B,0),MATCH(Calculations!$B25,HaverPull!$A$1:$AZ$1,0))</f>
        <v>-0.03</v>
      </c>
      <c r="AJ25">
        <f>INDEX(HaverPull!$A:$XZ,MATCH(Calculations!AJ$9,HaverPull!$B:$B,0),MATCH(Calculations!$B25,HaverPull!$A$1:$AZ$1,0))</f>
        <v>2.13</v>
      </c>
      <c r="AK25">
        <f>INDEX(HaverPull!$A:$XZ,MATCH(Calculations!AK$9,HaverPull!$B:$B,0),MATCH(Calculations!$B25,HaverPull!$A$1:$AZ$1,0))</f>
        <v>0.73</v>
      </c>
      <c r="AL25">
        <f>INDEX(HaverPull!$A:$XZ,MATCH(Calculations!AL$9,HaverPull!$B:$B,0),MATCH(Calculations!$B25,HaverPull!$A$1:$AZ$1,0))</f>
        <v>0.73</v>
      </c>
      <c r="AM25">
        <f>INDEX(HaverPull!$A:$XZ,MATCH(Calculations!AM$9,HaverPull!$B:$B,0),MATCH(Calculations!$B25,HaverPull!$A$1:$AZ$1,0))</f>
        <v>-0.79</v>
      </c>
      <c r="AN25">
        <f>INDEX(HaverPull!$A:$XZ,MATCH(Calculations!AN$9,HaverPull!$B:$B,0),MATCH(Calculations!$B25,HaverPull!$A$1:$AZ$1,0))</f>
        <v>0.77</v>
      </c>
      <c r="AO25">
        <f>INDEX(HaverPull!$A:$XZ,MATCH(Calculations!AO$9,HaverPull!$B:$B,0),MATCH(Calculations!$B25,HaverPull!$A$1:$AZ$1,0))</f>
        <v>0.24</v>
      </c>
      <c r="AP25">
        <f>INDEX(HaverPull!$A:$XZ,MATCH(Calculations!AP$9,HaverPull!$B:$B,0),MATCH(Calculations!$B25,HaverPull!$A$1:$AZ$1,0))</f>
        <v>0.52</v>
      </c>
      <c r="AQ25">
        <f>INDEX(HaverPull!$A:$XZ,MATCH(Calculations!AQ$9,HaverPull!$B:$B,0),MATCH(Calculations!$B25,HaverPull!$A$1:$AZ$1,0))</f>
        <v>1.18</v>
      </c>
      <c r="AR25">
        <f>INDEX(HaverPull!$A:$XZ,MATCH(Calculations!AR$9,HaverPull!$B:$B,0),MATCH(Calculations!$B25,HaverPull!$A$1:$AZ$1,0))</f>
        <v>0.18</v>
      </c>
      <c r="AS25">
        <f>INDEX(HaverPull!$A:$XZ,MATCH(Calculations!AS$9,HaverPull!$B:$B,0),MATCH(Calculations!$B25,HaverPull!$A$1:$AZ$1,0))</f>
        <v>-1.1499999999999999</v>
      </c>
      <c r="AT25">
        <f>INDEX(HaverPull!$A:$XZ,MATCH(Calculations!AT$9,HaverPull!$B:$B,0),MATCH(Calculations!$B25,HaverPull!$A$1:$AZ$1,0))</f>
        <v>0</v>
      </c>
      <c r="AU25">
        <f>INDEX(HaverPull!$A:$XZ,MATCH(Calculations!AU$9,HaverPull!$B:$B,0),MATCH(Calculations!$B25,HaverPull!$A$1:$AZ$1,0))</f>
        <v>1.1100000000000001</v>
      </c>
      <c r="AV25">
        <f>INDEX(HaverPull!$A:$XZ,MATCH(Calculations!AV$9,HaverPull!$B:$B,0),MATCH(Calculations!$B25,HaverPull!$A$1:$AZ$1,0))</f>
        <v>0.16</v>
      </c>
      <c r="AW25">
        <f>INDEX(HaverPull!$A:$XZ,MATCH(Calculations!AW$9,HaverPull!$B:$B,0),MATCH(Calculations!$B25,HaverPull!$A$1:$AZ$1,0))</f>
        <v>-0.26</v>
      </c>
      <c r="AX25">
        <f>INDEX(HaverPull!$A:$XZ,MATCH(Calculations!AX$9,HaverPull!$B:$B,0),MATCH(Calculations!$B25,HaverPull!$A$1:$AZ$1,0))</f>
        <v>1.05</v>
      </c>
      <c r="AY25">
        <f>INDEX(HaverPull!$A:$XZ,MATCH(Calculations!AY$9,HaverPull!$B:$B,0),MATCH(Calculations!$B25,HaverPull!$A$1:$AZ$1,0))</f>
        <v>-0.05</v>
      </c>
      <c r="AZ25">
        <f>INDEX(HaverPull!$A:$XZ,MATCH(Calculations!AZ$9,HaverPull!$B:$B,0),MATCH(Calculations!$B25,HaverPull!$A$1:$AZ$1,0))</f>
        <v>0.34</v>
      </c>
      <c r="BA25">
        <f>INDEX(HaverPull!$A:$XZ,MATCH(Calculations!BA$9,HaverPull!$B:$B,0),MATCH(Calculations!$B25,HaverPull!$A$1:$AZ$1,0))</f>
        <v>0.68</v>
      </c>
      <c r="BB25">
        <f>INDEX(HaverPull!$A:$XZ,MATCH(Calculations!BB$9,HaverPull!$B:$B,0),MATCH(Calculations!$B25,HaverPull!$A$1:$AZ$1,0))</f>
        <v>1.3</v>
      </c>
      <c r="BC25">
        <f>INDEX(HaverPull!$A:$XZ,MATCH(Calculations!BC$9,HaverPull!$B:$B,0),MATCH(Calculations!$B25,HaverPull!$A$1:$AZ$1,0))</f>
        <v>0.81</v>
      </c>
      <c r="BD25">
        <f>INDEX(HaverPull!$A:$XZ,MATCH(Calculations!BD$9,HaverPull!$B:$B,0),MATCH(Calculations!$B25,HaverPull!$A$1:$AZ$1,0))</f>
        <v>0.73</v>
      </c>
      <c r="BE25">
        <f>INDEX(HaverPull!$A:$XZ,MATCH(Calculations!BE$9,HaverPull!$B:$B,0),MATCH(Calculations!$B25,HaverPull!$A$1:$AZ$1,0))</f>
        <v>1.49</v>
      </c>
      <c r="BF25">
        <f>INDEX(HaverPull!$A:$XZ,MATCH(Calculations!BF$9,HaverPull!$B:$B,0),MATCH(Calculations!$B25,HaverPull!$A$1:$AZ$1,0))</f>
        <v>-1.3</v>
      </c>
      <c r="BG25">
        <f>INDEX(HaverPull!$A:$XZ,MATCH(Calculations!BG$9,HaverPull!$B:$B,0),MATCH(Calculations!$B25,HaverPull!$A$1:$AZ$1,0))</f>
        <v>0.92</v>
      </c>
      <c r="BH25">
        <f>INDEX(HaverPull!$A:$XZ,MATCH(Calculations!BH$9,HaverPull!$B:$B,0),MATCH(Calculations!$B25,HaverPull!$A$1:$AZ$1,0))</f>
        <v>1.82</v>
      </c>
      <c r="BI25">
        <f>INDEX(HaverPull!$A:$XZ,MATCH(Calculations!BI$9,HaverPull!$B:$B,0),MATCH(Calculations!$B25,HaverPull!$A$1:$AZ$1,0))</f>
        <v>0.69</v>
      </c>
      <c r="BJ25">
        <f>INDEX(HaverPull!$A:$XZ,MATCH(Calculations!BJ$9,HaverPull!$B:$B,0),MATCH(Calculations!$B25,HaverPull!$A$1:$AZ$1,0))</f>
        <v>1.74</v>
      </c>
      <c r="BK25">
        <f>INDEX(HaverPull!$A:$XZ,MATCH(Calculations!BK$9,HaverPull!$B:$B,0),MATCH(Calculations!$B25,HaverPull!$A$1:$AZ$1,0))</f>
        <v>0.92</v>
      </c>
      <c r="BL25">
        <f>INDEX(HaverPull!$A:$XZ,MATCH(Calculations!BL$9,HaverPull!$B:$B,0),MATCH(Calculations!$B25,HaverPull!$A$1:$AZ$1,0))</f>
        <v>1.85</v>
      </c>
      <c r="BM25">
        <f>INDEX(HaverPull!$A:$XZ,MATCH(Calculations!BM$9,HaverPull!$B:$B,0),MATCH(Calculations!$B25,HaverPull!$A$1:$AZ$1,0))</f>
        <v>1.93</v>
      </c>
      <c r="BN25">
        <f>INDEX(HaverPull!$A:$XZ,MATCH(Calculations!BN$9,HaverPull!$B:$B,0),MATCH(Calculations!$B25,HaverPull!$A$1:$AZ$1,0))</f>
        <v>0.35</v>
      </c>
      <c r="BO25">
        <f>INDEX(HaverPull!$A:$XZ,MATCH(Calculations!BO$9,HaverPull!$B:$B,0),MATCH(Calculations!$B25,HaverPull!$A$1:$AZ$1,0))</f>
        <v>0.66</v>
      </c>
      <c r="BP25">
        <f>INDEX(HaverPull!$A:$XZ,MATCH(Calculations!BP$9,HaverPull!$B:$B,0),MATCH(Calculations!$B25,HaverPull!$A$1:$AZ$1,0))</f>
        <v>1.75</v>
      </c>
      <c r="BQ25">
        <f>INDEX(HaverPull!$A:$XZ,MATCH(Calculations!BQ$9,HaverPull!$B:$B,0),MATCH(Calculations!$B25,HaverPull!$A$1:$AZ$1,0))</f>
        <v>1.87</v>
      </c>
      <c r="BR25">
        <f>INDEX(HaverPull!$A:$XZ,MATCH(Calculations!BR$9,HaverPull!$B:$B,0),MATCH(Calculations!$B25,HaverPull!$A$1:$AZ$1,0))</f>
        <v>-0.33</v>
      </c>
      <c r="BS25">
        <f>INDEX(HaverPull!$A:$XZ,MATCH(Calculations!BS$9,HaverPull!$B:$B,0),MATCH(Calculations!$B25,HaverPull!$A$1:$AZ$1,0))</f>
        <v>0.54</v>
      </c>
      <c r="BT25">
        <f>INDEX(HaverPull!$A:$XZ,MATCH(Calculations!BT$9,HaverPull!$B:$B,0),MATCH(Calculations!$B25,HaverPull!$A$1:$AZ$1,0))</f>
        <v>0.7</v>
      </c>
      <c r="BU25">
        <f>INDEX(HaverPull!$A:$XZ,MATCH(Calculations!BU$9,HaverPull!$B:$B,0),MATCH(Calculations!$B25,HaverPull!$A$1:$AZ$1,0))</f>
        <v>0.13</v>
      </c>
      <c r="BV25">
        <f>INDEX(HaverPull!$A:$XZ,MATCH(Calculations!BV$9,HaverPull!$B:$B,0),MATCH(Calculations!$B25,HaverPull!$A$1:$AZ$1,0))</f>
        <v>1.33</v>
      </c>
      <c r="BW25">
        <f>INDEX(HaverPull!$A:$XZ,MATCH(Calculations!BW$9,HaverPull!$B:$B,0),MATCH(Calculations!$B25,HaverPull!$A$1:$AZ$1,0))</f>
        <v>-0.67</v>
      </c>
      <c r="BX25">
        <f>INDEX(HaverPull!$A:$XZ,MATCH(Calculations!BX$9,HaverPull!$B:$B,0),MATCH(Calculations!$B25,HaverPull!$A$1:$AZ$1,0))</f>
        <v>0.28999999999999998</v>
      </c>
      <c r="BY25">
        <f>INDEX(HaverPull!$A:$XZ,MATCH(Calculations!BY$9,HaverPull!$B:$B,0),MATCH(Calculations!$B25,HaverPull!$A$1:$AZ$1,0))</f>
        <v>0.03</v>
      </c>
      <c r="BZ25">
        <f>INDEX(HaverPull!$A:$XZ,MATCH(Calculations!BZ$9,HaverPull!$B:$B,0),MATCH(Calculations!$B25,HaverPull!$A$1:$AZ$1,0))</f>
        <v>1.62</v>
      </c>
      <c r="CA25">
        <f>INDEX(HaverPull!$A:$XZ,MATCH(Calculations!CA$9,HaverPull!$B:$B,0),MATCH(Calculations!$B25,HaverPull!$A$1:$AZ$1,0))</f>
        <v>-0.34</v>
      </c>
      <c r="CB25">
        <f>INDEX(HaverPull!$A:$XZ,MATCH(Calculations!CB$9,HaverPull!$B:$B,0),MATCH(Calculations!$B25,HaverPull!$A$1:$AZ$1,0))</f>
        <v>1.26</v>
      </c>
      <c r="CC25">
        <f>INDEX(HaverPull!$A:$XZ,MATCH(Calculations!CC$9,HaverPull!$B:$B,0),MATCH(Calculations!$B25,HaverPull!$A$1:$AZ$1,0))</f>
        <v>0.75</v>
      </c>
      <c r="CD25">
        <f>INDEX(HaverPull!$A:$XZ,MATCH(Calculations!CD$9,HaverPull!$B:$B,0),MATCH(Calculations!$B25,HaverPull!$A$1:$AZ$1,0))</f>
        <v>0.42</v>
      </c>
      <c r="CE25">
        <f>INDEX(HaverPull!$A:$XZ,MATCH(Calculations!CE$9,HaverPull!$B:$B,0),MATCH(Calculations!$B25,HaverPull!$A$1:$AZ$1,0))</f>
        <v>1.33</v>
      </c>
      <c r="CF25">
        <f>INDEX(HaverPull!$A:$XZ,MATCH(Calculations!CF$9,HaverPull!$B:$B,0),MATCH(Calculations!$B25,HaverPull!$A$1:$AZ$1,0))</f>
        <v>0.13</v>
      </c>
      <c r="CG25">
        <f>INDEX(HaverPull!$A:$XZ,MATCH(Calculations!CG$9,HaverPull!$B:$B,0),MATCH(Calculations!$B25,HaverPull!$A$1:$AZ$1,0))</f>
        <v>0.13</v>
      </c>
      <c r="CH25">
        <f>INDEX(HaverPull!$A:$XZ,MATCH(Calculations!CH$9,HaverPull!$B:$B,0),MATCH(Calculations!$B25,HaverPull!$A$1:$AZ$1,0))</f>
        <v>0.55000000000000004</v>
      </c>
      <c r="CI25">
        <f>INDEX(HaverPull!$A:$XZ,MATCH(Calculations!CI$9,HaverPull!$B:$B,0),MATCH(Calculations!$B25,HaverPull!$A$1:$AZ$1,0))</f>
        <v>0.49</v>
      </c>
      <c r="CJ25">
        <f>INDEX(HaverPull!$A:$XZ,MATCH(Calculations!CJ$9,HaverPull!$B:$B,0),MATCH(Calculations!$B25,HaverPull!$A$1:$AZ$1,0))</f>
        <v>0.35</v>
      </c>
      <c r="CK25">
        <f>INDEX(HaverPull!$A:$XZ,MATCH(Calculations!CK$9,HaverPull!$B:$B,0),MATCH(Calculations!$B25,HaverPull!$A$1:$AZ$1,0))</f>
        <v>-0.23</v>
      </c>
      <c r="CL25">
        <f>INDEX(HaverPull!$A:$XZ,MATCH(Calculations!CL$9,HaverPull!$B:$B,0),MATCH(Calculations!$B25,HaverPull!$A$1:$AZ$1,0))</f>
        <v>-0.61</v>
      </c>
      <c r="CM25">
        <f>INDEX(HaverPull!$A:$XZ,MATCH(Calculations!CM$9,HaverPull!$B:$B,0),MATCH(Calculations!$B25,HaverPull!$A$1:$AZ$1,0))</f>
        <v>0.77</v>
      </c>
      <c r="CN25">
        <f>INDEX(HaverPull!$A:$XZ,MATCH(Calculations!CN$9,HaverPull!$B:$B,0),MATCH(Calculations!$B25,HaverPull!$A$1:$AZ$1,0))</f>
        <v>-0.14000000000000001</v>
      </c>
      <c r="CO25">
        <f>INDEX(HaverPull!$A:$XZ,MATCH(Calculations!CO$9,HaverPull!$B:$B,0),MATCH(Calculations!$B25,HaverPull!$A$1:$AZ$1,0))</f>
        <v>0.55000000000000004</v>
      </c>
      <c r="CP25">
        <f>INDEX(HaverPull!$A:$XZ,MATCH(Calculations!CP$9,HaverPull!$B:$B,0),MATCH(Calculations!$B25,HaverPull!$A$1:$AZ$1,0))</f>
        <v>0.01</v>
      </c>
      <c r="CQ25">
        <f>INDEX(HaverPull!$A:$XZ,MATCH(Calculations!CQ$9,HaverPull!$B:$B,0),MATCH(Calculations!$B25,HaverPull!$A$1:$AZ$1,0))</f>
        <v>-1.01</v>
      </c>
      <c r="CR25">
        <f>INDEX(HaverPull!$A:$XZ,MATCH(Calculations!CR$9,HaverPull!$B:$B,0),MATCH(Calculations!$B25,HaverPull!$A$1:$AZ$1,0))</f>
        <v>0.01</v>
      </c>
      <c r="CS25">
        <f>INDEX(HaverPull!$A:$XZ,MATCH(Calculations!CS$9,HaverPull!$B:$B,0),MATCH(Calculations!$B25,HaverPull!$A$1:$AZ$1,0))</f>
        <v>0.11</v>
      </c>
      <c r="CT25">
        <f>INDEX(HaverPull!$A:$XZ,MATCH(Calculations!CT$9,HaverPull!$B:$B,0),MATCH(Calculations!$B25,HaverPull!$A$1:$AZ$1,0))</f>
        <v>0.28999999999999998</v>
      </c>
      <c r="CU25">
        <f>INDEX(HaverPull!$A:$XZ,MATCH(Calculations!CU$9,HaverPull!$B:$B,0),MATCH(Calculations!$B25,HaverPull!$A$1:$AZ$1,0))</f>
        <v>-0.97</v>
      </c>
      <c r="CV25">
        <f>INDEX(HaverPull!$A:$XZ,MATCH(Calculations!CV$9,HaverPull!$B:$B,0),MATCH(Calculations!$B25,HaverPull!$A$1:$AZ$1,0))</f>
        <v>0.4</v>
      </c>
      <c r="CW25">
        <f>INDEX(HaverPull!$A:$XZ,MATCH(Calculations!CW$9,HaverPull!$B:$B,0),MATCH(Calculations!$B25,HaverPull!$A$1:$AZ$1,0))</f>
        <v>1.3</v>
      </c>
      <c r="CX25">
        <f>INDEX(HaverPull!$A:$XZ,MATCH(Calculations!CX$9,HaverPull!$B:$B,0),MATCH(Calculations!$B25,HaverPull!$A$1:$AZ$1,0))</f>
        <v>-0.66</v>
      </c>
      <c r="CY25">
        <f>INDEX(HaverPull!$A:$XZ,MATCH(Calculations!CY$9,HaverPull!$B:$B,0),MATCH(Calculations!$B25,HaverPull!$A$1:$AZ$1,0))</f>
        <v>0.28000000000000003</v>
      </c>
      <c r="CZ25">
        <f>INDEX(HaverPull!$A:$XZ,MATCH(Calculations!CZ$9,HaverPull!$B:$B,0),MATCH(Calculations!$B25,HaverPull!$A$1:$AZ$1,0))</f>
        <v>0.26</v>
      </c>
      <c r="DA25">
        <f>INDEX(HaverPull!$A:$XZ,MATCH(Calculations!DA$9,HaverPull!$B:$B,0),MATCH(Calculations!$B25,HaverPull!$A$1:$AZ$1,0))</f>
        <v>-0.19</v>
      </c>
      <c r="DB25">
        <f>INDEX(HaverPull!$A:$XZ,MATCH(Calculations!DB$9,HaverPull!$B:$B,0),MATCH(Calculations!$B25,HaverPull!$A$1:$AZ$1,0))</f>
        <v>-0.78</v>
      </c>
      <c r="DC25">
        <f>INDEX(HaverPull!$A:$XZ,MATCH(Calculations!DC$9,HaverPull!$B:$B,0),MATCH(Calculations!$B25,HaverPull!$A$1:$AZ$1,0))</f>
        <v>0.51</v>
      </c>
      <c r="DD25">
        <f>INDEX(HaverPull!$A:$XZ,MATCH(Calculations!DD$9,HaverPull!$B:$B,0),MATCH(Calculations!$B25,HaverPull!$A$1:$AZ$1,0))</f>
        <v>0.96</v>
      </c>
      <c r="DE25">
        <f>INDEX(HaverPull!$A:$XZ,MATCH(Calculations!DE$9,HaverPull!$B:$B,0),MATCH(Calculations!$B25,HaverPull!$A$1:$AZ$1,0))</f>
        <v>0.01</v>
      </c>
      <c r="DF25">
        <f>INDEX(HaverPull!$A:$XZ,MATCH(Calculations!DF$9,HaverPull!$B:$B,0),MATCH(Calculations!$B25,HaverPull!$A$1:$AZ$1,0))</f>
        <v>0.52</v>
      </c>
      <c r="DG25">
        <f>INDEX(HaverPull!$A:$XZ,MATCH(Calculations!DG$9,HaverPull!$B:$B,0),MATCH(Calculations!$B25,HaverPull!$A$1:$AZ$1,0))</f>
        <v>-0.38</v>
      </c>
      <c r="DH25">
        <f>INDEX(HaverPull!$A:$XZ,MATCH(Calculations!DH$9,HaverPull!$B:$B,0),MATCH(Calculations!$B25,HaverPull!$A$1:$AZ$1,0))</f>
        <v>0.96</v>
      </c>
      <c r="DI25">
        <f>INDEX(HaverPull!$A:$XZ,MATCH(Calculations!DI$9,HaverPull!$B:$B,0),MATCH(Calculations!$B25,HaverPull!$A$1:$AZ$1,0))</f>
        <v>0.34</v>
      </c>
      <c r="DJ25">
        <f>INDEX(HaverPull!$A:$XZ,MATCH(Calculations!DJ$9,HaverPull!$B:$B,0),MATCH(Calculations!$B25,HaverPull!$A$1:$AZ$1,0))</f>
        <v>0.37</v>
      </c>
      <c r="DK25">
        <f>INDEX(HaverPull!$A:$XZ,MATCH(Calculations!DK$9,HaverPull!$B:$B,0),MATCH(Calculations!$B25,HaverPull!$A$1:$AZ$1,0))</f>
        <v>-0.25</v>
      </c>
      <c r="DL25">
        <f>INDEX(HaverPull!$A:$XZ,MATCH(Calculations!DL$9,HaverPull!$B:$B,0),MATCH(Calculations!$B25,HaverPull!$A$1:$AZ$1,0))</f>
        <v>1.25</v>
      </c>
      <c r="DM25">
        <f>INDEX(HaverPull!$A:$XZ,MATCH(Calculations!DM$9,HaverPull!$B:$B,0),MATCH(Calculations!$B25,HaverPull!$A$1:$AZ$1,0))</f>
        <v>0.56000000000000005</v>
      </c>
      <c r="DN25">
        <f>INDEX(HaverPull!$A:$XZ,MATCH(Calculations!DN$9,HaverPull!$B:$B,0),MATCH(Calculations!$B25,HaverPull!$A$1:$AZ$1,0))</f>
        <v>0.45</v>
      </c>
      <c r="DO25">
        <f>INDEX(HaverPull!$A:$XZ,MATCH(Calculations!DO$9,HaverPull!$B:$B,0),MATCH(Calculations!$B25,HaverPull!$A$1:$AZ$1,0))</f>
        <v>0.5</v>
      </c>
      <c r="DP25">
        <f>INDEX(HaverPull!$A:$XZ,MATCH(Calculations!DP$9,HaverPull!$B:$B,0),MATCH(Calculations!$B25,HaverPull!$A$1:$AZ$1,0))</f>
        <v>0.28000000000000003</v>
      </c>
      <c r="DQ25">
        <f>INDEX(HaverPull!$A:$XZ,MATCH(Calculations!DQ$9,HaverPull!$B:$B,0),MATCH(Calculations!$B25,HaverPull!$A$1:$AZ$1,0))</f>
        <v>0.88</v>
      </c>
      <c r="DR25">
        <f>INDEX(HaverPull!$A:$XZ,MATCH(Calculations!DR$9,HaverPull!$B:$B,0),MATCH(Calculations!$B25,HaverPull!$A$1:$AZ$1,0))</f>
        <v>1.1499999999999999</v>
      </c>
      <c r="DS25">
        <f>INDEX(HaverPull!$A:$XZ,MATCH(Calculations!DS$9,HaverPull!$B:$B,0),MATCH(Calculations!$B25,HaverPull!$A$1:$AZ$1,0))</f>
        <v>-0.51</v>
      </c>
      <c r="DT25">
        <f>INDEX(HaverPull!$A:$XZ,MATCH(Calculations!DT$9,HaverPull!$B:$B,0),MATCH(Calculations!$B25,HaverPull!$A$1:$AZ$1,0))</f>
        <v>0.72</v>
      </c>
      <c r="DU25">
        <f>INDEX(HaverPull!$A:$XZ,MATCH(Calculations!DU$9,HaverPull!$B:$B,0),MATCH(Calculations!$B25,HaverPull!$A$1:$AZ$1,0))</f>
        <v>-0.31</v>
      </c>
      <c r="DV25">
        <f>INDEX(HaverPull!$A:$XZ,MATCH(Calculations!DV$9,HaverPull!$B:$B,0),MATCH(Calculations!$B25,HaverPull!$A$1:$AZ$1,0))</f>
        <v>0.43</v>
      </c>
      <c r="DW25">
        <f>INDEX(HaverPull!$A:$XZ,MATCH(Calculations!DW$9,HaverPull!$B:$B,0),MATCH(Calculations!$B25,HaverPull!$A$1:$AZ$1,0))</f>
        <v>1.1000000000000001</v>
      </c>
      <c r="DX25">
        <f>INDEX(HaverPull!$A:$XZ,MATCH(Calculations!DX$9,HaverPull!$B:$B,0),MATCH(Calculations!$B25,HaverPull!$A$1:$AZ$1,0))</f>
        <v>1.27</v>
      </c>
      <c r="DY25">
        <f>INDEX(HaverPull!$A:$XZ,MATCH(Calculations!DY$9,HaverPull!$B:$B,0),MATCH(Calculations!$B25,HaverPull!$A$1:$AZ$1,0))</f>
        <v>-0.08</v>
      </c>
      <c r="DZ25">
        <f>INDEX(HaverPull!$A:$XZ,MATCH(Calculations!DZ$9,HaverPull!$B:$B,0),MATCH(Calculations!$B25,HaverPull!$A$1:$AZ$1,0))</f>
        <v>1.21</v>
      </c>
      <c r="EA25">
        <f>INDEX(HaverPull!$A:$XZ,MATCH(Calculations!EA$9,HaverPull!$B:$B,0),MATCH(Calculations!$B25,HaverPull!$A$1:$AZ$1,0))</f>
        <v>1.29</v>
      </c>
      <c r="EB25">
        <f>INDEX(HaverPull!$A:$XZ,MATCH(Calculations!EB$9,HaverPull!$B:$B,0),MATCH(Calculations!$B25,HaverPull!$A$1:$AZ$1,0))</f>
        <v>0.57999999999999996</v>
      </c>
      <c r="EC25">
        <f>INDEX(HaverPull!$A:$XZ,MATCH(Calculations!EC$9,HaverPull!$B:$B,0),MATCH(Calculations!$B25,HaverPull!$A$1:$AZ$1,0))</f>
        <v>0.4</v>
      </c>
      <c r="ED25">
        <f>INDEX(HaverPull!$A:$XZ,MATCH(Calculations!ED$9,HaverPull!$B:$B,0),MATCH(Calculations!$B25,HaverPull!$A$1:$AZ$1,0))</f>
        <v>0.59</v>
      </c>
      <c r="EE25">
        <f>INDEX(HaverPull!$A:$XZ,MATCH(Calculations!EE$9,HaverPull!$B:$B,0),MATCH(Calculations!$B25,HaverPull!$A$1:$AZ$1,0))</f>
        <v>0.09</v>
      </c>
      <c r="EF25">
        <f>INDEX(HaverPull!$A:$XZ,MATCH(Calculations!EF$9,HaverPull!$B:$B,0),MATCH(Calculations!$B25,HaverPull!$A$1:$AZ$1,0))</f>
        <v>0.74</v>
      </c>
      <c r="EG25">
        <f>INDEX(HaverPull!$A:$XZ,MATCH(Calculations!EG$9,HaverPull!$B:$B,0),MATCH(Calculations!$B25,HaverPull!$A$1:$AZ$1,0))</f>
        <v>0.2</v>
      </c>
      <c r="EH25">
        <f>INDEX(HaverPull!$A:$XZ,MATCH(Calculations!EH$9,HaverPull!$B:$B,0),MATCH(Calculations!$B25,HaverPull!$A$1:$AZ$1,0))</f>
        <v>0.48</v>
      </c>
      <c r="EI25">
        <f>INDEX(HaverPull!$A:$XZ,MATCH(Calculations!EI$9,HaverPull!$B:$B,0),MATCH(Calculations!$B25,HaverPull!$A$1:$AZ$1,0))</f>
        <v>0.34</v>
      </c>
      <c r="EJ25">
        <f>INDEX(HaverPull!$A:$XZ,MATCH(Calculations!EJ$9,HaverPull!$B:$B,0),MATCH(Calculations!$B25,HaverPull!$A$1:$AZ$1,0))</f>
        <v>0.21</v>
      </c>
      <c r="EK25">
        <f>INDEX(HaverPull!$A:$XZ,MATCH(Calculations!EK$9,HaverPull!$B:$B,0),MATCH(Calculations!$B25,HaverPull!$A$1:$AZ$1,0))</f>
        <v>0.15</v>
      </c>
      <c r="EL25">
        <f>INDEX(HaverPull!$A:$XZ,MATCH(Calculations!EL$9,HaverPull!$B:$B,0),MATCH(Calculations!$B25,HaverPull!$A$1:$AZ$1,0))</f>
        <v>-0.03</v>
      </c>
      <c r="EM25">
        <f>INDEX(HaverPull!$A:$XZ,MATCH(Calculations!EM$9,HaverPull!$B:$B,0),MATCH(Calculations!$B25,HaverPull!$A$1:$AZ$1,0))</f>
        <v>0.4</v>
      </c>
      <c r="EN25">
        <f>INDEX(HaverPull!$A:$XZ,MATCH(Calculations!EN$9,HaverPull!$B:$B,0),MATCH(Calculations!$B25,HaverPull!$A$1:$AZ$1,0))</f>
        <v>-0.04</v>
      </c>
      <c r="EO25">
        <f>INDEX(HaverPull!$A:$XZ,MATCH(Calculations!EO$9,HaverPull!$B:$B,0),MATCH(Calculations!$B25,HaverPull!$A$1:$AZ$1,0))</f>
        <v>0.25</v>
      </c>
      <c r="EP25">
        <f>INDEX(HaverPull!$A:$XZ,MATCH(Calculations!EP$9,HaverPull!$B:$B,0),MATCH(Calculations!$B25,HaverPull!$A$1:$AZ$1,0))</f>
        <v>0.05</v>
      </c>
      <c r="EQ25">
        <f>INDEX(HaverPull!$A:$XZ,MATCH(Calculations!EQ$9,HaverPull!$B:$B,0),MATCH(Calculations!$B25,HaverPull!$A$1:$AZ$1,0))</f>
        <v>0.96</v>
      </c>
      <c r="ER25">
        <f>INDEX(HaverPull!$A:$XZ,MATCH(Calculations!ER$9,HaverPull!$B:$B,0),MATCH(Calculations!$B25,HaverPull!$A$1:$AZ$1,0))</f>
        <v>-0.03</v>
      </c>
      <c r="ES25">
        <f>INDEX(HaverPull!$A:$XZ,MATCH(Calculations!ES$9,HaverPull!$B:$B,0),MATCH(Calculations!$B25,HaverPull!$A$1:$AZ$1,0))</f>
        <v>-0.11</v>
      </c>
      <c r="ET25">
        <f>INDEX(HaverPull!$A:$XZ,MATCH(Calculations!ET$9,HaverPull!$B:$B,0),MATCH(Calculations!$B25,HaverPull!$A$1:$AZ$1,0))</f>
        <v>0.64</v>
      </c>
      <c r="EU25">
        <f>INDEX(HaverPull!$A:$XZ,MATCH(Calculations!EU$9,HaverPull!$B:$B,0),MATCH(Calculations!$B25,HaverPull!$A$1:$AZ$1,0))</f>
        <v>0.13</v>
      </c>
      <c r="EV25">
        <f>INDEX(HaverPull!$A:$XZ,MATCH(Calculations!EV$9,HaverPull!$B:$B,0),MATCH(Calculations!$B25,HaverPull!$A$1:$AZ$1,0))</f>
        <v>0.71</v>
      </c>
      <c r="EW25">
        <f>INDEX(HaverPull!$A:$XZ,MATCH(Calculations!EW$9,HaverPull!$B:$B,0),MATCH(Calculations!$B25,HaverPull!$A$1:$AZ$1,0))</f>
        <v>0.35</v>
      </c>
      <c r="EX25">
        <f>INDEX(HaverPull!$A:$XZ,MATCH(Calculations!EX$9,HaverPull!$B:$B,0),MATCH(Calculations!$B25,HaverPull!$A$1:$AZ$1,0))</f>
        <v>0.6</v>
      </c>
      <c r="EY25">
        <f>INDEX(HaverPull!$A:$XZ,MATCH(Calculations!EY$9,HaverPull!$B:$B,0),MATCH(Calculations!$B25,HaverPull!$A$1:$AZ$1,0))</f>
        <v>0.17</v>
      </c>
      <c r="EZ25">
        <f>INDEX(HaverPull!$A:$XZ,MATCH(Calculations!EZ$9,HaverPull!$B:$B,0),MATCH(Calculations!$B25,HaverPull!$A$1:$AZ$1,0))</f>
        <v>0.68</v>
      </c>
      <c r="FA25">
        <f>INDEX(HaverPull!$A:$XZ,MATCH(Calculations!FA$9,HaverPull!$B:$B,0),MATCH(Calculations!$B25,HaverPull!$A$1:$AZ$1,0))</f>
        <v>0.64</v>
      </c>
      <c r="FB25">
        <f>INDEX(HaverPull!$A:$XZ,MATCH(Calculations!FB$9,HaverPull!$B:$B,0),MATCH(Calculations!$B25,HaverPull!$A$1:$AZ$1,0))</f>
        <v>0.55000000000000004</v>
      </c>
      <c r="FC25">
        <f>INDEX(HaverPull!$A:$XZ,MATCH(Calculations!FC$9,HaverPull!$B:$B,0),MATCH(Calculations!$B25,HaverPull!$A$1:$AZ$1,0))</f>
        <v>0.92</v>
      </c>
      <c r="FD25">
        <f>INDEX(HaverPull!$A:$XZ,MATCH(Calculations!FD$9,HaverPull!$B:$B,0),MATCH(Calculations!$B25,HaverPull!$A$1:$AZ$1,0))</f>
        <v>1.22</v>
      </c>
      <c r="FE25">
        <f>INDEX(HaverPull!$A:$XZ,MATCH(Calculations!FE$9,HaverPull!$B:$B,0),MATCH(Calculations!$B25,HaverPull!$A$1:$AZ$1,0))</f>
        <v>0.23</v>
      </c>
      <c r="FF25">
        <f>INDEX(HaverPull!$A:$XZ,MATCH(Calculations!FF$9,HaverPull!$B:$B,0),MATCH(Calculations!$B25,HaverPull!$A$1:$AZ$1,0))</f>
        <v>0.17</v>
      </c>
      <c r="FG25">
        <f>INDEX(HaverPull!$A:$XZ,MATCH(Calculations!FG$9,HaverPull!$B:$B,0),MATCH(Calculations!$B25,HaverPull!$A$1:$AZ$1,0))</f>
        <v>-0.33</v>
      </c>
      <c r="FH25">
        <f>INDEX(HaverPull!$A:$XZ,MATCH(Calculations!FH$9,HaverPull!$B:$B,0),MATCH(Calculations!$B25,HaverPull!$A$1:$AZ$1,0))</f>
        <v>0.3</v>
      </c>
      <c r="FI25">
        <f>INDEX(HaverPull!$A:$XZ,MATCH(Calculations!FI$9,HaverPull!$B:$B,0),MATCH(Calculations!$B25,HaverPull!$A$1:$AZ$1,0))</f>
        <v>-0.56999999999999995</v>
      </c>
      <c r="FJ25">
        <f>INDEX(HaverPull!$A:$XZ,MATCH(Calculations!FJ$9,HaverPull!$B:$B,0),MATCH(Calculations!$B25,HaverPull!$A$1:$AZ$1,0))</f>
        <v>-0.52</v>
      </c>
      <c r="FK25">
        <f>INDEX(HaverPull!$A:$XZ,MATCH(Calculations!FK$9,HaverPull!$B:$B,0),MATCH(Calculations!$B25,HaverPull!$A$1:$AZ$1,0))</f>
        <v>-1.01</v>
      </c>
      <c r="FL25">
        <f>INDEX(HaverPull!$A:$XZ,MATCH(Calculations!FL$9,HaverPull!$B:$B,0),MATCH(Calculations!$B25,HaverPull!$A$1:$AZ$1,0))</f>
        <v>-0.55000000000000004</v>
      </c>
      <c r="FM25">
        <f>INDEX(HaverPull!$A:$XZ,MATCH(Calculations!FM$9,HaverPull!$B:$B,0),MATCH(Calculations!$B25,HaverPull!$A$1:$AZ$1,0))</f>
        <v>-1.1599999999999999</v>
      </c>
      <c r="FN25">
        <f>INDEX(HaverPull!$A:$XZ,MATCH(Calculations!FN$9,HaverPull!$B:$B,0),MATCH(Calculations!$B25,HaverPull!$A$1:$AZ$1,0))</f>
        <v>-0.04</v>
      </c>
      <c r="FO25">
        <f>INDEX(HaverPull!$A:$XZ,MATCH(Calculations!FO$9,HaverPull!$B:$B,0),MATCH(Calculations!$B25,HaverPull!$A$1:$AZ$1,0))</f>
        <v>-0.34</v>
      </c>
      <c r="FP25">
        <f>INDEX(HaverPull!$A:$XZ,MATCH(Calculations!FP$9,HaverPull!$B:$B,0),MATCH(Calculations!$B25,HaverPull!$A$1:$AZ$1,0))</f>
        <v>-0.41</v>
      </c>
      <c r="FQ25">
        <f>INDEX(HaverPull!$A:$XZ,MATCH(Calculations!FQ$9,HaverPull!$B:$B,0),MATCH(Calculations!$B25,HaverPull!$A$1:$AZ$1,0))</f>
        <v>-0.12</v>
      </c>
      <c r="FR25">
        <f>INDEX(HaverPull!$A:$XZ,MATCH(Calculations!FR$9,HaverPull!$B:$B,0),MATCH(Calculations!$B25,HaverPull!$A$1:$AZ$1,0))</f>
        <v>-0.76</v>
      </c>
      <c r="FS25">
        <f>INDEX(HaverPull!$A:$XZ,MATCH(Calculations!FS$9,HaverPull!$B:$B,0),MATCH(Calculations!$B25,HaverPull!$A$1:$AZ$1,0))</f>
        <v>-0.68</v>
      </c>
      <c r="FT25">
        <f>INDEX(HaverPull!$A:$XZ,MATCH(Calculations!FT$9,HaverPull!$B:$B,0),MATCH(Calculations!$B25,HaverPull!$A$1:$AZ$1,0))</f>
        <v>-0.13</v>
      </c>
      <c r="FU25">
        <f>INDEX(HaverPull!$A:$XZ,MATCH(Calculations!FU$9,HaverPull!$B:$B,0),MATCH(Calculations!$B25,HaverPull!$A$1:$AZ$1,0))</f>
        <v>-0.4</v>
      </c>
      <c r="FV25">
        <f>INDEX(HaverPull!$A:$XZ,MATCH(Calculations!FV$9,HaverPull!$B:$B,0),MATCH(Calculations!$B25,HaverPull!$A$1:$AZ$1,0))</f>
        <v>-0.57999999999999996</v>
      </c>
      <c r="FW25">
        <f>INDEX(HaverPull!$A:$XZ,MATCH(Calculations!FW$9,HaverPull!$B:$B,0),MATCH(Calculations!$B25,HaverPull!$A$1:$AZ$1,0))</f>
        <v>-0.26</v>
      </c>
      <c r="FX25">
        <f>INDEX(HaverPull!$A:$XZ,MATCH(Calculations!FX$9,HaverPull!$B:$B,0),MATCH(Calculations!$B25,HaverPull!$A$1:$AZ$1,0))</f>
        <v>0</v>
      </c>
      <c r="FY25">
        <f>INDEX(HaverPull!$A:$XZ,MATCH(Calculations!FY$9,HaverPull!$B:$B,0),MATCH(Calculations!$B25,HaverPull!$A$1:$AZ$1,0))</f>
        <v>0.51</v>
      </c>
      <c r="FZ25">
        <f>INDEX(HaverPull!$A:$XZ,MATCH(Calculations!FZ$9,HaverPull!$B:$B,0),MATCH(Calculations!$B25,HaverPull!$A$1:$AZ$1,0))</f>
        <v>-7.0000000000000007E-2</v>
      </c>
      <c r="GA25">
        <f>INDEX(HaverPull!$A:$XZ,MATCH(Calculations!GA$9,HaverPull!$B:$B,0),MATCH(Calculations!$B25,HaverPull!$A$1:$AZ$1,0))</f>
        <v>0.4</v>
      </c>
      <c r="GB25">
        <f>INDEX(HaverPull!$A:$XZ,MATCH(Calculations!GB$9,HaverPull!$B:$B,0),MATCH(Calculations!$B25,HaverPull!$A$1:$AZ$1,0))</f>
        <v>0.7</v>
      </c>
      <c r="GC25">
        <f>INDEX(HaverPull!$A:$XZ,MATCH(Calculations!GC$9,HaverPull!$B:$B,0),MATCH(Calculations!$B25,HaverPull!$A$1:$AZ$1,0))</f>
        <v>0.33</v>
      </c>
      <c r="GD25" s="79">
        <f>INDEX(HaverPull!$A:$XZ,MATCH(Calculations!GD$9,HaverPull!$B:$B,0),MATCH(Calculations!$B25,HaverPull!$A$1:$AZ$1,0))</f>
        <v>0.12</v>
      </c>
      <c r="GE25">
        <f>INDEX(HaverPull!$A:$XZ,MATCH(Calculations!GE$9,HaverPull!$B:$B,0),MATCH(Calculations!$B25,HaverPull!$A$1:$AZ$1,0))</f>
        <v>0.6</v>
      </c>
      <c r="GF25">
        <f>INDEX(HaverPull!$A:$XZ,MATCH(Calculations!GF$9,HaverPull!$B:$B,0),MATCH(Calculations!$B25,HaverPull!$A$1:$AZ$1,0))</f>
        <v>-0.15</v>
      </c>
      <c r="GG25">
        <f>INDEX(HaverPull!$A:$XZ,MATCH(Calculations!GG$9,HaverPull!$B:$B,0),MATCH(Calculations!$B25,HaverPull!$A$1:$AZ$1,0))</f>
        <v>0.17</v>
      </c>
      <c r="GH25" s="71">
        <f>INDEX(HaverPull!$A:$XZ,MATCH(Calculations!GH$9,HaverPull!$B:$B,0),MATCH(Calculations!$B25,HaverPull!$A$1:$AZ$1,0))</f>
        <v>0.03</v>
      </c>
      <c r="GI25">
        <f>INDEX(HaverPull!$A:$XZ,MATCH(Calculations!GI$9,HaverPull!$B:$B,0),MATCH(Calculations!$B25,HaverPull!$A$1:$AZ$1,0))</f>
        <v>-0.13</v>
      </c>
      <c r="GJ25">
        <f>INDEX(HaverPull!$A:$XZ,MATCH(Calculations!GJ$9,HaverPull!$B:$B,0),MATCH(Calculations!$B25,HaverPull!$A$1:$AZ$1,0))</f>
        <v>0.01</v>
      </c>
      <c r="GK25">
        <f>INDEX(HaverPull!$A:$XZ,MATCH(Calculations!GK$9,HaverPull!$B:$B,0),MATCH(Calculations!$B25,HaverPull!$A$1:$AZ$1,0))</f>
        <v>-0.18</v>
      </c>
      <c r="GL25" s="15">
        <f>INDEX(HaverPull!$A:$XZ,MATCH(Calculations!GL$9,HaverPull!$B:$B,0),MATCH(Calculations!$B25,HaverPull!$A$1:$AZ$1,0))</f>
        <v>0.41</v>
      </c>
      <c r="GM25">
        <f>INDEX(HaverPull!$A:$XZ,MATCH(Calculations!GM$9,HaverPull!$B:$B,0),MATCH(Calculations!$B25,HaverPull!$A$1:$AZ$1,0))</f>
        <v>0.27</v>
      </c>
      <c r="GN25">
        <f>INDEX(HaverPull!$A:$XZ,MATCH(Calculations!GN$9,HaverPull!$B:$B,0),MATCH(Calculations!$B25,HaverPull!$A$1:$AZ$1,0))</f>
        <v>0.43</v>
      </c>
      <c r="GO25" s="87">
        <f>INDEX(HaverPull!$A:$XZ,MATCH(Calculations!GO$9,HaverPull!$B:$B,0),MATCH(Calculations!$B25,HaverPull!$A$1:$AZ$1,0))</f>
        <v>0.44</v>
      </c>
      <c r="GP25" s="6">
        <f>INDEX(HaverPull!$A:$XZ,MATCH(HaverPull!B$202,HaverPull!$B:$B,0),MATCH(Calculations!$B25,HaverPull!$A$1:$AZ$1,0))</f>
        <v>-7.0000000000000007E-2</v>
      </c>
      <c r="GQ25" t="e">
        <f>INDEX(HaverPull!$A:$XZ,MATCH(Calculations!GQ$9,HaverPull!$B:$B,0),MATCH(Calculations!$B25,HaverPull!$A$1:$AZ$1,0))</f>
        <v>#N/A</v>
      </c>
      <c r="GR25" t="e">
        <f>INDEX(HaverPull!$A:$XZ,MATCH(Calculations!GR$9,HaverPull!$B:$B,0),MATCH(Calculations!$B25,HaverPull!$A$1:$AZ$1,0))</f>
        <v>#N/A</v>
      </c>
      <c r="GS25" t="e">
        <f>INDEX(HaverPull!$A:$XZ,MATCH(Calculations!GS$9,HaverPull!$B:$B,0),MATCH(Calculations!$B25,HaverPull!$A$1:$AZ$1,0))</f>
        <v>#N/A</v>
      </c>
      <c r="GT25" t="e">
        <f>INDEX(HaverPull!$A:$XZ,MATCH(Calculations!GT$9,HaverPull!$B:$B,0),MATCH(Calculations!$B25,HaverPull!$A$1:$AZ$1,0))</f>
        <v>#N/A</v>
      </c>
      <c r="GU25" t="e">
        <f>INDEX(HaverPull!$A:$XZ,MATCH(Calculations!GU$9,HaverPull!$B:$B,0),MATCH(Calculations!$B25,HaverPull!$A$1:$AZ$1,0))</f>
        <v>#N/A</v>
      </c>
      <c r="GV25" t="e">
        <f>INDEX(HaverPull!$A:$XZ,MATCH(Calculations!GV$9,HaverPull!$B:$B,0),MATCH(Calculations!$B25,HaverPull!$A$1:$AZ$1,0))</f>
        <v>#N/A</v>
      </c>
    </row>
    <row r="26" spans="1:204" x14ac:dyDescent="0.25">
      <c r="A26" s="7" t="s">
        <v>104</v>
      </c>
      <c r="B26" t="s">
        <v>107</v>
      </c>
      <c r="C26">
        <f>INDEX(HaverPull!$A:$XZ,MATCH(Calculations!C$9,HaverPull!$B:$B,0),MATCH(Calculations!$B26,HaverPull!$A$1:$AZ$1,0))</f>
        <v>247.9</v>
      </c>
      <c r="D26">
        <f>INDEX(HaverPull!$A:$XZ,MATCH(Calculations!D$9,HaverPull!$B:$B,0),MATCH(Calculations!$B26,HaverPull!$A$1:$AZ$1,0))</f>
        <v>249.1</v>
      </c>
      <c r="E26">
        <f>INDEX(HaverPull!$A:$XZ,MATCH(Calculations!E$9,HaverPull!$B:$B,0),MATCH(Calculations!$B26,HaverPull!$A$1:$AZ$1,0))</f>
        <v>254.6</v>
      </c>
      <c r="F26">
        <f>INDEX(HaverPull!$A:$XZ,MATCH(Calculations!F$9,HaverPull!$B:$B,0),MATCH(Calculations!$B26,HaverPull!$A$1:$AZ$1,0))</f>
        <v>258.7</v>
      </c>
      <c r="G26">
        <f>INDEX(HaverPull!$A:$XZ,MATCH(Calculations!G$9,HaverPull!$B:$B,0),MATCH(Calculations!$B26,HaverPull!$A$1:$AZ$1,0))</f>
        <v>261.89999999999998</v>
      </c>
      <c r="H26">
        <f>INDEX(HaverPull!$A:$XZ,MATCH(Calculations!H$9,HaverPull!$B:$B,0),MATCH(Calculations!$B26,HaverPull!$A$1:$AZ$1,0))</f>
        <v>266.10000000000002</v>
      </c>
      <c r="I26">
        <f>INDEX(HaverPull!$A:$XZ,MATCH(Calculations!I$9,HaverPull!$B:$B,0),MATCH(Calculations!$B26,HaverPull!$A$1:$AZ$1,0))</f>
        <v>269.8</v>
      </c>
      <c r="J26">
        <f>INDEX(HaverPull!$A:$XZ,MATCH(Calculations!J$9,HaverPull!$B:$B,0),MATCH(Calculations!$B26,HaverPull!$A$1:$AZ$1,0))</f>
        <v>272.10000000000002</v>
      </c>
      <c r="K26">
        <f>INDEX(HaverPull!$A:$XZ,MATCH(Calculations!K$9,HaverPull!$B:$B,0),MATCH(Calculations!$B26,HaverPull!$A$1:$AZ$1,0))</f>
        <v>282.2</v>
      </c>
      <c r="L26">
        <f>INDEX(HaverPull!$A:$XZ,MATCH(Calculations!L$9,HaverPull!$B:$B,0),MATCH(Calculations!$B26,HaverPull!$A$1:$AZ$1,0))</f>
        <v>286.5</v>
      </c>
      <c r="M26">
        <f>INDEX(HaverPull!$A:$XZ,MATCH(Calculations!M$9,HaverPull!$B:$B,0),MATCH(Calculations!$B26,HaverPull!$A$1:$AZ$1,0))</f>
        <v>284.3</v>
      </c>
      <c r="N26">
        <f>INDEX(HaverPull!$A:$XZ,MATCH(Calculations!N$9,HaverPull!$B:$B,0),MATCH(Calculations!$B26,HaverPull!$A$1:$AZ$1,0))</f>
        <v>291.7</v>
      </c>
      <c r="O26">
        <f>INDEX(HaverPull!$A:$XZ,MATCH(Calculations!O$9,HaverPull!$B:$B,0),MATCH(Calculations!$B26,HaverPull!$A$1:$AZ$1,0))</f>
        <v>299.60000000000002</v>
      </c>
      <c r="P26">
        <f>INDEX(HaverPull!$A:$XZ,MATCH(Calculations!P$9,HaverPull!$B:$B,0),MATCH(Calculations!$B26,HaverPull!$A$1:$AZ$1,0))</f>
        <v>302.7</v>
      </c>
      <c r="Q26">
        <f>INDEX(HaverPull!$A:$XZ,MATCH(Calculations!Q$9,HaverPull!$B:$B,0),MATCH(Calculations!$B26,HaverPull!$A$1:$AZ$1,0))</f>
        <v>304.2</v>
      </c>
      <c r="R26">
        <f>INDEX(HaverPull!$A:$XZ,MATCH(Calculations!R$9,HaverPull!$B:$B,0),MATCH(Calculations!$B26,HaverPull!$A$1:$AZ$1,0))</f>
        <v>312.60000000000002</v>
      </c>
      <c r="S26">
        <f>INDEX(HaverPull!$A:$XZ,MATCH(Calculations!S$9,HaverPull!$B:$B,0),MATCH(Calculations!$B26,HaverPull!$A$1:$AZ$1,0))</f>
        <v>324.60000000000002</v>
      </c>
      <c r="T26">
        <f>INDEX(HaverPull!$A:$XZ,MATCH(Calculations!T$9,HaverPull!$B:$B,0),MATCH(Calculations!$B26,HaverPull!$A$1:$AZ$1,0))</f>
        <v>335</v>
      </c>
      <c r="U26">
        <f>INDEX(HaverPull!$A:$XZ,MATCH(Calculations!U$9,HaverPull!$B:$B,0),MATCH(Calculations!$B26,HaverPull!$A$1:$AZ$1,0))</f>
        <v>346.7</v>
      </c>
      <c r="V26">
        <f>INDEX(HaverPull!$A:$XZ,MATCH(Calculations!V$9,HaverPull!$B:$B,0),MATCH(Calculations!$B26,HaverPull!$A$1:$AZ$1,0))</f>
        <v>359.2</v>
      </c>
      <c r="W26">
        <f>INDEX(HaverPull!$A:$XZ,MATCH(Calculations!W$9,HaverPull!$B:$B,0),MATCH(Calculations!$B26,HaverPull!$A$1:$AZ$1,0))</f>
        <v>370.1</v>
      </c>
      <c r="X26">
        <f>INDEX(HaverPull!$A:$XZ,MATCH(Calculations!X$9,HaverPull!$B:$B,0),MATCH(Calculations!$B26,HaverPull!$A$1:$AZ$1,0))</f>
        <v>373.4</v>
      </c>
      <c r="Y26">
        <f>INDEX(HaverPull!$A:$XZ,MATCH(Calculations!Y$9,HaverPull!$B:$B,0),MATCH(Calculations!$B26,HaverPull!$A$1:$AZ$1,0))</f>
        <v>385.4</v>
      </c>
      <c r="Z26">
        <f>INDEX(HaverPull!$A:$XZ,MATCH(Calculations!Z$9,HaverPull!$B:$B,0),MATCH(Calculations!$B26,HaverPull!$A$1:$AZ$1,0))</f>
        <v>395.6</v>
      </c>
      <c r="AA26">
        <f>INDEX(HaverPull!$A:$XZ,MATCH(Calculations!AA$9,HaverPull!$B:$B,0),MATCH(Calculations!$B26,HaverPull!$A$1:$AZ$1,0))</f>
        <v>401.3</v>
      </c>
      <c r="AB26">
        <f>INDEX(HaverPull!$A:$XZ,MATCH(Calculations!AB$9,HaverPull!$B:$B,0),MATCH(Calculations!$B26,HaverPull!$A$1:$AZ$1,0))</f>
        <v>401</v>
      </c>
      <c r="AC26">
        <f>INDEX(HaverPull!$A:$XZ,MATCH(Calculations!AC$9,HaverPull!$B:$B,0),MATCH(Calculations!$B26,HaverPull!$A$1:$AZ$1,0))</f>
        <v>403.5</v>
      </c>
      <c r="AD26">
        <f>INDEX(HaverPull!$A:$XZ,MATCH(Calculations!AD$9,HaverPull!$B:$B,0),MATCH(Calculations!$B26,HaverPull!$A$1:$AZ$1,0))</f>
        <v>410.8</v>
      </c>
      <c r="AE26">
        <f>INDEX(HaverPull!$A:$XZ,MATCH(Calculations!AE$9,HaverPull!$B:$B,0),MATCH(Calculations!$B26,HaverPull!$A$1:$AZ$1,0))</f>
        <v>421.2</v>
      </c>
      <c r="AF26">
        <f>INDEX(HaverPull!$A:$XZ,MATCH(Calculations!AF$9,HaverPull!$B:$B,0),MATCH(Calculations!$B26,HaverPull!$A$1:$AZ$1,0))</f>
        <v>431.4</v>
      </c>
      <c r="AG26">
        <f>INDEX(HaverPull!$A:$XZ,MATCH(Calculations!AG$9,HaverPull!$B:$B,0),MATCH(Calculations!$B26,HaverPull!$A$1:$AZ$1,0))</f>
        <v>438</v>
      </c>
      <c r="AH26">
        <f>INDEX(HaverPull!$A:$XZ,MATCH(Calculations!AH$9,HaverPull!$B:$B,0),MATCH(Calculations!$B26,HaverPull!$A$1:$AZ$1,0))</f>
        <v>446.7</v>
      </c>
      <c r="AI26">
        <f>INDEX(HaverPull!$A:$XZ,MATCH(Calculations!AI$9,HaverPull!$B:$B,0),MATCH(Calculations!$B26,HaverPull!$A$1:$AZ$1,0))</f>
        <v>452.6</v>
      </c>
      <c r="AJ26">
        <f>INDEX(HaverPull!$A:$XZ,MATCH(Calculations!AJ$9,HaverPull!$B:$B,0),MATCH(Calculations!$B26,HaverPull!$A$1:$AZ$1,0))</f>
        <v>472.3</v>
      </c>
      <c r="AK26">
        <f>INDEX(HaverPull!$A:$XZ,MATCH(Calculations!AK$9,HaverPull!$B:$B,0),MATCH(Calculations!$B26,HaverPull!$A$1:$AZ$1,0))</f>
        <v>484.2</v>
      </c>
      <c r="AL26">
        <f>INDEX(HaverPull!$A:$XZ,MATCH(Calculations!AL$9,HaverPull!$B:$B,0),MATCH(Calculations!$B26,HaverPull!$A$1:$AZ$1,0))</f>
        <v>496.2</v>
      </c>
      <c r="AM26">
        <f>INDEX(HaverPull!$A:$XZ,MATCH(Calculations!AM$9,HaverPull!$B:$B,0),MATCH(Calculations!$B26,HaverPull!$A$1:$AZ$1,0))</f>
        <v>501.8</v>
      </c>
      <c r="AN26">
        <f>INDEX(HaverPull!$A:$XZ,MATCH(Calculations!AN$9,HaverPull!$B:$B,0),MATCH(Calculations!$B26,HaverPull!$A$1:$AZ$1,0))</f>
        <v>516.5</v>
      </c>
      <c r="AO26">
        <f>INDEX(HaverPull!$A:$XZ,MATCH(Calculations!AO$9,HaverPull!$B:$B,0),MATCH(Calculations!$B26,HaverPull!$A$1:$AZ$1,0))</f>
        <v>533.1</v>
      </c>
      <c r="AP26">
        <f>INDEX(HaverPull!$A:$XZ,MATCH(Calculations!AP$9,HaverPull!$B:$B,0),MATCH(Calculations!$B26,HaverPull!$A$1:$AZ$1,0))</f>
        <v>547.79999999999995</v>
      </c>
      <c r="AQ26">
        <f>INDEX(HaverPull!$A:$XZ,MATCH(Calculations!AQ$9,HaverPull!$B:$B,0),MATCH(Calculations!$B26,HaverPull!$A$1:$AZ$1,0))</f>
        <v>568.79999999999995</v>
      </c>
      <c r="AR26">
        <f>INDEX(HaverPull!$A:$XZ,MATCH(Calculations!AR$9,HaverPull!$B:$B,0),MATCH(Calculations!$B26,HaverPull!$A$1:$AZ$1,0))</f>
        <v>588.5</v>
      </c>
      <c r="AS26">
        <f>INDEX(HaverPull!$A:$XZ,MATCH(Calculations!AS$9,HaverPull!$B:$B,0),MATCH(Calculations!$B26,HaverPull!$A$1:$AZ$1,0))</f>
        <v>592.20000000000005</v>
      </c>
      <c r="AT26">
        <f>INDEX(HaverPull!$A:$XZ,MATCH(Calculations!AT$9,HaverPull!$B:$B,0),MATCH(Calculations!$B26,HaverPull!$A$1:$AZ$1,0))</f>
        <v>608.9</v>
      </c>
      <c r="AU26">
        <f>INDEX(HaverPull!$A:$XZ,MATCH(Calculations!AU$9,HaverPull!$B:$B,0),MATCH(Calculations!$B26,HaverPull!$A$1:$AZ$1,0))</f>
        <v>633.4</v>
      </c>
      <c r="AV26">
        <f>INDEX(HaverPull!$A:$XZ,MATCH(Calculations!AV$9,HaverPull!$B:$B,0),MATCH(Calculations!$B26,HaverPull!$A$1:$AZ$1,0))</f>
        <v>648.70000000000005</v>
      </c>
      <c r="AW26">
        <f>INDEX(HaverPull!$A:$XZ,MATCH(Calculations!AW$9,HaverPull!$B:$B,0),MATCH(Calculations!$B26,HaverPull!$A$1:$AZ$1,0))</f>
        <v>657.8</v>
      </c>
      <c r="AX26">
        <f>INDEX(HaverPull!$A:$XZ,MATCH(Calculations!AX$9,HaverPull!$B:$B,0),MATCH(Calculations!$B26,HaverPull!$A$1:$AZ$1,0))</f>
        <v>677.7</v>
      </c>
      <c r="AY26">
        <f>INDEX(HaverPull!$A:$XZ,MATCH(Calculations!AY$9,HaverPull!$B:$B,0),MATCH(Calculations!$B26,HaverPull!$A$1:$AZ$1,0))</f>
        <v>688.1</v>
      </c>
      <c r="AZ26">
        <f>INDEX(HaverPull!$A:$XZ,MATCH(Calculations!AZ$9,HaverPull!$B:$B,0),MATCH(Calculations!$B26,HaverPull!$A$1:$AZ$1,0))</f>
        <v>703.1</v>
      </c>
      <c r="BA26">
        <f>INDEX(HaverPull!$A:$XZ,MATCH(Calculations!BA$9,HaverPull!$B:$B,0),MATCH(Calculations!$B26,HaverPull!$A$1:$AZ$1,0))</f>
        <v>717.3</v>
      </c>
      <c r="BB26">
        <f>INDEX(HaverPull!$A:$XZ,MATCH(Calculations!BB$9,HaverPull!$B:$B,0),MATCH(Calculations!$B26,HaverPull!$A$1:$AZ$1,0))</f>
        <v>737.4</v>
      </c>
      <c r="BC26">
        <f>INDEX(HaverPull!$A:$XZ,MATCH(Calculations!BC$9,HaverPull!$B:$B,0),MATCH(Calculations!$B26,HaverPull!$A$1:$AZ$1,0))</f>
        <v>747.9</v>
      </c>
      <c r="BD26">
        <f>INDEX(HaverPull!$A:$XZ,MATCH(Calculations!BD$9,HaverPull!$B:$B,0),MATCH(Calculations!$B26,HaverPull!$A$1:$AZ$1,0))</f>
        <v>761.1</v>
      </c>
      <c r="BE26">
        <f>INDEX(HaverPull!$A:$XZ,MATCH(Calculations!BE$9,HaverPull!$B:$B,0),MATCH(Calculations!$B26,HaverPull!$A$1:$AZ$1,0))</f>
        <v>782.2</v>
      </c>
      <c r="BF26">
        <f>INDEX(HaverPull!$A:$XZ,MATCH(Calculations!BF$9,HaverPull!$B:$B,0),MATCH(Calculations!$B26,HaverPull!$A$1:$AZ$1,0))</f>
        <v>775.1</v>
      </c>
      <c r="BG26">
        <f>INDEX(HaverPull!$A:$XZ,MATCH(Calculations!BG$9,HaverPull!$B:$B,0),MATCH(Calculations!$B26,HaverPull!$A$1:$AZ$1,0))</f>
        <v>794</v>
      </c>
      <c r="BH26">
        <f>INDEX(HaverPull!$A:$XZ,MATCH(Calculations!BH$9,HaverPull!$B:$B,0),MATCH(Calculations!$B26,HaverPull!$A$1:$AZ$1,0))</f>
        <v>819.1</v>
      </c>
      <c r="BI26">
        <f>INDEX(HaverPull!$A:$XZ,MATCH(Calculations!BI$9,HaverPull!$B:$B,0),MATCH(Calculations!$B26,HaverPull!$A$1:$AZ$1,0))</f>
        <v>835.7</v>
      </c>
      <c r="BJ26">
        <f>INDEX(HaverPull!$A:$XZ,MATCH(Calculations!BJ$9,HaverPull!$B:$B,0),MATCH(Calculations!$B26,HaverPull!$A$1:$AZ$1,0))</f>
        <v>862.8</v>
      </c>
      <c r="BK26">
        <f>INDEX(HaverPull!$A:$XZ,MATCH(Calculations!BK$9,HaverPull!$B:$B,0),MATCH(Calculations!$B26,HaverPull!$A$1:$AZ$1,0))</f>
        <v>875.6</v>
      </c>
      <c r="BL26">
        <f>INDEX(HaverPull!$A:$XZ,MATCH(Calculations!BL$9,HaverPull!$B:$B,0),MATCH(Calculations!$B26,HaverPull!$A$1:$AZ$1,0))</f>
        <v>900.5</v>
      </c>
      <c r="BM26">
        <f>INDEX(HaverPull!$A:$XZ,MATCH(Calculations!BM$9,HaverPull!$B:$B,0),MATCH(Calculations!$B26,HaverPull!$A$1:$AZ$1,0))</f>
        <v>927.4</v>
      </c>
      <c r="BN26">
        <f>INDEX(HaverPull!$A:$XZ,MATCH(Calculations!BN$9,HaverPull!$B:$B,0),MATCH(Calculations!$B26,HaverPull!$A$1:$AZ$1,0))</f>
        <v>938.6</v>
      </c>
      <c r="BO26">
        <f>INDEX(HaverPull!$A:$XZ,MATCH(Calculations!BO$9,HaverPull!$B:$B,0),MATCH(Calculations!$B26,HaverPull!$A$1:$AZ$1,0))</f>
        <v>946.8</v>
      </c>
      <c r="BP26">
        <f>INDEX(HaverPull!$A:$XZ,MATCH(Calculations!BP$9,HaverPull!$B:$B,0),MATCH(Calculations!$B26,HaverPull!$A$1:$AZ$1,0))</f>
        <v>967.5</v>
      </c>
      <c r="BQ26">
        <f>INDEX(HaverPull!$A:$XZ,MATCH(Calculations!BQ$9,HaverPull!$B:$B,0),MATCH(Calculations!$B26,HaverPull!$A$1:$AZ$1,0))</f>
        <v>993.6</v>
      </c>
      <c r="BR26">
        <f>INDEX(HaverPull!$A:$XZ,MATCH(Calculations!BR$9,HaverPull!$B:$B,0),MATCH(Calculations!$B26,HaverPull!$A$1:$AZ$1,0))</f>
        <v>996.4</v>
      </c>
      <c r="BS26">
        <f>INDEX(HaverPull!$A:$XZ,MATCH(Calculations!BS$9,HaverPull!$B:$B,0),MATCH(Calculations!$B26,HaverPull!$A$1:$AZ$1,0))</f>
        <v>1008.7</v>
      </c>
      <c r="BT26">
        <f>INDEX(HaverPull!$A:$XZ,MATCH(Calculations!BT$9,HaverPull!$B:$B,0),MATCH(Calculations!$B26,HaverPull!$A$1:$AZ$1,0))</f>
        <v>1025.2</v>
      </c>
      <c r="BU26">
        <f>INDEX(HaverPull!$A:$XZ,MATCH(Calculations!BU$9,HaverPull!$B:$B,0),MATCH(Calculations!$B26,HaverPull!$A$1:$AZ$1,0))</f>
        <v>1036.2</v>
      </c>
      <c r="BV26">
        <f>INDEX(HaverPull!$A:$XZ,MATCH(Calculations!BV$9,HaverPull!$B:$B,0),MATCH(Calculations!$B26,HaverPull!$A$1:$AZ$1,0))</f>
        <v>1056</v>
      </c>
      <c r="BW26">
        <f>INDEX(HaverPull!$A:$XZ,MATCH(Calculations!BW$9,HaverPull!$B:$B,0),MATCH(Calculations!$B26,HaverPull!$A$1:$AZ$1,0))</f>
        <v>1056.9000000000001</v>
      </c>
      <c r="BX26">
        <f>INDEX(HaverPull!$A:$XZ,MATCH(Calculations!BX$9,HaverPull!$B:$B,0),MATCH(Calculations!$B26,HaverPull!$A$1:$AZ$1,0))</f>
        <v>1070.4000000000001</v>
      </c>
      <c r="BY26">
        <f>INDEX(HaverPull!$A:$XZ,MATCH(Calculations!BY$9,HaverPull!$B:$B,0),MATCH(Calculations!$B26,HaverPull!$A$1:$AZ$1,0))</f>
        <v>1078.2</v>
      </c>
      <c r="BZ26">
        <f>INDEX(HaverPull!$A:$XZ,MATCH(Calculations!BZ$9,HaverPull!$B:$B,0),MATCH(Calculations!$B26,HaverPull!$A$1:$AZ$1,0))</f>
        <v>1109.9000000000001</v>
      </c>
      <c r="CA26">
        <f>INDEX(HaverPull!$A:$XZ,MATCH(Calculations!CA$9,HaverPull!$B:$B,0),MATCH(Calculations!$B26,HaverPull!$A$1:$AZ$1,0))</f>
        <v>1116.5999999999999</v>
      </c>
      <c r="CB26">
        <f>INDEX(HaverPull!$A:$XZ,MATCH(Calculations!CB$9,HaverPull!$B:$B,0),MATCH(Calculations!$B26,HaverPull!$A$1:$AZ$1,0))</f>
        <v>1145.8</v>
      </c>
      <c r="CC26">
        <f>INDEX(HaverPull!$A:$XZ,MATCH(Calculations!CC$9,HaverPull!$B:$B,0),MATCH(Calculations!$B26,HaverPull!$A$1:$AZ$1,0))</f>
        <v>1164.5999999999999</v>
      </c>
      <c r="CD26">
        <f>INDEX(HaverPull!$A:$XZ,MATCH(Calculations!CD$9,HaverPull!$B:$B,0),MATCH(Calculations!$B26,HaverPull!$A$1:$AZ$1,0))</f>
        <v>1180.5</v>
      </c>
      <c r="CE26">
        <f>INDEX(HaverPull!$A:$XZ,MATCH(Calculations!CE$9,HaverPull!$B:$B,0),MATCH(Calculations!$B26,HaverPull!$A$1:$AZ$1,0))</f>
        <v>1212.5</v>
      </c>
      <c r="CF26">
        <f>INDEX(HaverPull!$A:$XZ,MATCH(Calculations!CF$9,HaverPull!$B:$B,0),MATCH(Calculations!$B26,HaverPull!$A$1:$AZ$1,0))</f>
        <v>1230.7</v>
      </c>
      <c r="CG26">
        <f>INDEX(HaverPull!$A:$XZ,MATCH(Calculations!CG$9,HaverPull!$B:$B,0),MATCH(Calculations!$B26,HaverPull!$A$1:$AZ$1,0))</f>
        <v>1242.5999999999999</v>
      </c>
      <c r="CH26">
        <f>INDEX(HaverPull!$A:$XZ,MATCH(Calculations!CH$9,HaverPull!$B:$B,0),MATCH(Calculations!$B26,HaverPull!$A$1:$AZ$1,0))</f>
        <v>1268.5</v>
      </c>
      <c r="CI26">
        <f>INDEX(HaverPull!$A:$XZ,MATCH(Calculations!CI$9,HaverPull!$B:$B,0),MATCH(Calculations!$B26,HaverPull!$A$1:$AZ$1,0))</f>
        <v>1284.2</v>
      </c>
      <c r="CJ26">
        <f>INDEX(HaverPull!$A:$XZ,MATCH(Calculations!CJ$9,HaverPull!$B:$B,0),MATCH(Calculations!$B26,HaverPull!$A$1:$AZ$1,0))</f>
        <v>1296.5999999999999</v>
      </c>
      <c r="CK26">
        <f>INDEX(HaverPull!$A:$XZ,MATCH(Calculations!CK$9,HaverPull!$B:$B,0),MATCH(Calculations!$B26,HaverPull!$A$1:$AZ$1,0))</f>
        <v>1306.3</v>
      </c>
      <c r="CL26">
        <f>INDEX(HaverPull!$A:$XZ,MATCH(Calculations!CL$9,HaverPull!$B:$B,0),MATCH(Calculations!$B26,HaverPull!$A$1:$AZ$1,0))</f>
        <v>1308.8</v>
      </c>
      <c r="CM26">
        <f>INDEX(HaverPull!$A:$XZ,MATCH(Calculations!CM$9,HaverPull!$B:$B,0),MATCH(Calculations!$B26,HaverPull!$A$1:$AZ$1,0))</f>
        <v>1326.4</v>
      </c>
      <c r="CN26">
        <f>INDEX(HaverPull!$A:$XZ,MATCH(Calculations!CN$9,HaverPull!$B:$B,0),MATCH(Calculations!$B26,HaverPull!$A$1:$AZ$1,0))</f>
        <v>1334.8</v>
      </c>
      <c r="CO26">
        <f>INDEX(HaverPull!$A:$XZ,MATCH(Calculations!CO$9,HaverPull!$B:$B,0),MATCH(Calculations!$B26,HaverPull!$A$1:$AZ$1,0))</f>
        <v>1354</v>
      </c>
      <c r="CP26">
        <f>INDEX(HaverPull!$A:$XZ,MATCH(Calculations!CP$9,HaverPull!$B:$B,0),MATCH(Calculations!$B26,HaverPull!$A$1:$AZ$1,0))</f>
        <v>1362.8</v>
      </c>
      <c r="CQ26">
        <f>INDEX(HaverPull!$A:$XZ,MATCH(Calculations!CQ$9,HaverPull!$B:$B,0),MATCH(Calculations!$B26,HaverPull!$A$1:$AZ$1,0))</f>
        <v>1351.8</v>
      </c>
      <c r="CR26">
        <f>INDEX(HaverPull!$A:$XZ,MATCH(Calculations!CR$9,HaverPull!$B:$B,0),MATCH(Calculations!$B26,HaverPull!$A$1:$AZ$1,0))</f>
        <v>1359.1</v>
      </c>
      <c r="CS26">
        <f>INDEX(HaverPull!$A:$XZ,MATCH(Calculations!CS$9,HaverPull!$B:$B,0),MATCH(Calculations!$B26,HaverPull!$A$1:$AZ$1,0))</f>
        <v>1367.4</v>
      </c>
      <c r="CT26">
        <f>INDEX(HaverPull!$A:$XZ,MATCH(Calculations!CT$9,HaverPull!$B:$B,0),MATCH(Calculations!$B26,HaverPull!$A$1:$AZ$1,0))</f>
        <v>1381.4</v>
      </c>
      <c r="CU26">
        <f>INDEX(HaverPull!$A:$XZ,MATCH(Calculations!CU$9,HaverPull!$B:$B,0),MATCH(Calculations!$B26,HaverPull!$A$1:$AZ$1,0))</f>
        <v>1373.4</v>
      </c>
      <c r="CV26">
        <f>INDEX(HaverPull!$A:$XZ,MATCH(Calculations!CV$9,HaverPull!$B:$B,0),MATCH(Calculations!$B26,HaverPull!$A$1:$AZ$1,0))</f>
        <v>1389.4</v>
      </c>
      <c r="CW26">
        <f>INDEX(HaverPull!$A:$XZ,MATCH(Calculations!CW$9,HaverPull!$B:$B,0),MATCH(Calculations!$B26,HaverPull!$A$1:$AZ$1,0))</f>
        <v>1423.4</v>
      </c>
      <c r="CX26">
        <f>INDEX(HaverPull!$A:$XZ,MATCH(Calculations!CX$9,HaverPull!$B:$B,0),MATCH(Calculations!$B26,HaverPull!$A$1:$AZ$1,0))</f>
        <v>1422.9</v>
      </c>
      <c r="CY26">
        <f>INDEX(HaverPull!$A:$XZ,MATCH(Calculations!CY$9,HaverPull!$B:$B,0),MATCH(Calculations!$B26,HaverPull!$A$1:$AZ$1,0))</f>
        <v>1437.6</v>
      </c>
      <c r="CZ26">
        <f>INDEX(HaverPull!$A:$XZ,MATCH(Calculations!CZ$9,HaverPull!$B:$B,0),MATCH(Calculations!$B26,HaverPull!$A$1:$AZ$1,0))</f>
        <v>1452.9</v>
      </c>
      <c r="DA26">
        <f>INDEX(HaverPull!$A:$XZ,MATCH(Calculations!DA$9,HaverPull!$B:$B,0),MATCH(Calculations!$B26,HaverPull!$A$1:$AZ$1,0))</f>
        <v>1455.7</v>
      </c>
      <c r="DB26">
        <f>INDEX(HaverPull!$A:$XZ,MATCH(Calculations!DB$9,HaverPull!$B:$B,0),MATCH(Calculations!$B26,HaverPull!$A$1:$AZ$1,0))</f>
        <v>1451.6</v>
      </c>
      <c r="DC26">
        <f>INDEX(HaverPull!$A:$XZ,MATCH(Calculations!DC$9,HaverPull!$B:$B,0),MATCH(Calculations!$B26,HaverPull!$A$1:$AZ$1,0))</f>
        <v>1471.3</v>
      </c>
      <c r="DD26">
        <f>INDEX(HaverPull!$A:$XZ,MATCH(Calculations!DD$9,HaverPull!$B:$B,0),MATCH(Calculations!$B26,HaverPull!$A$1:$AZ$1,0))</f>
        <v>1487.7</v>
      </c>
      <c r="DE26">
        <f>INDEX(HaverPull!$A:$XZ,MATCH(Calculations!DE$9,HaverPull!$B:$B,0),MATCH(Calculations!$B26,HaverPull!$A$1:$AZ$1,0))</f>
        <v>1496.7</v>
      </c>
      <c r="DF26">
        <f>INDEX(HaverPull!$A:$XZ,MATCH(Calculations!DF$9,HaverPull!$B:$B,0),MATCH(Calculations!$B26,HaverPull!$A$1:$AZ$1,0))</f>
        <v>1515.7</v>
      </c>
      <c r="DG26">
        <f>INDEX(HaverPull!$A:$XZ,MATCH(Calculations!DG$9,HaverPull!$B:$B,0),MATCH(Calculations!$B26,HaverPull!$A$1:$AZ$1,0))</f>
        <v>1516</v>
      </c>
      <c r="DH26">
        <f>INDEX(HaverPull!$A:$XZ,MATCH(Calculations!DH$9,HaverPull!$B:$B,0),MATCH(Calculations!$B26,HaverPull!$A$1:$AZ$1,0))</f>
        <v>1542.5</v>
      </c>
      <c r="DI26">
        <f>INDEX(HaverPull!$A:$XZ,MATCH(Calculations!DI$9,HaverPull!$B:$B,0),MATCH(Calculations!$B26,HaverPull!$A$1:$AZ$1,0))</f>
        <v>1555.2</v>
      </c>
      <c r="DJ26">
        <f>INDEX(HaverPull!$A:$XZ,MATCH(Calculations!DJ$9,HaverPull!$B:$B,0),MATCH(Calculations!$B26,HaverPull!$A$1:$AZ$1,0))</f>
        <v>1574.8</v>
      </c>
      <c r="DK26">
        <f>INDEX(HaverPull!$A:$XZ,MATCH(Calculations!DK$9,HaverPull!$B:$B,0),MATCH(Calculations!$B26,HaverPull!$A$1:$AZ$1,0))</f>
        <v>1568</v>
      </c>
      <c r="DL26">
        <f>INDEX(HaverPull!$A:$XZ,MATCH(Calculations!DL$9,HaverPull!$B:$B,0),MATCH(Calculations!$B26,HaverPull!$A$1:$AZ$1,0))</f>
        <v>1603.7</v>
      </c>
      <c r="DM26">
        <f>INDEX(HaverPull!$A:$XZ,MATCH(Calculations!DM$9,HaverPull!$B:$B,0),MATCH(Calculations!$B26,HaverPull!$A$1:$AZ$1,0))</f>
        <v>1627.3</v>
      </c>
      <c r="DN26">
        <f>INDEX(HaverPull!$A:$XZ,MATCH(Calculations!DN$9,HaverPull!$B:$B,0),MATCH(Calculations!$B26,HaverPull!$A$1:$AZ$1,0))</f>
        <v>1647.5</v>
      </c>
      <c r="DO26">
        <f>INDEX(HaverPull!$A:$XZ,MATCH(Calculations!DO$9,HaverPull!$B:$B,0),MATCH(Calculations!$B26,HaverPull!$A$1:$AZ$1,0))</f>
        <v>1669.4</v>
      </c>
      <c r="DP26">
        <f>INDEX(HaverPull!$A:$XZ,MATCH(Calculations!DP$9,HaverPull!$B:$B,0),MATCH(Calculations!$B26,HaverPull!$A$1:$AZ$1,0))</f>
        <v>1695.2</v>
      </c>
      <c r="DQ26">
        <f>INDEX(HaverPull!$A:$XZ,MATCH(Calculations!DQ$9,HaverPull!$B:$B,0),MATCH(Calculations!$B26,HaverPull!$A$1:$AZ$1,0))</f>
        <v>1734.5</v>
      </c>
      <c r="DR26">
        <f>INDEX(HaverPull!$A:$XZ,MATCH(Calculations!DR$9,HaverPull!$B:$B,0),MATCH(Calculations!$B26,HaverPull!$A$1:$AZ$1,0))</f>
        <v>1782.3</v>
      </c>
      <c r="DS26">
        <f>INDEX(HaverPull!$A:$XZ,MATCH(Calculations!DS$9,HaverPull!$B:$B,0),MATCH(Calculations!$B26,HaverPull!$A$1:$AZ$1,0))</f>
        <v>1790.7</v>
      </c>
      <c r="DT26">
        <f>INDEX(HaverPull!$A:$XZ,MATCH(Calculations!DT$9,HaverPull!$B:$B,0),MATCH(Calculations!$B26,HaverPull!$A$1:$AZ$1,0))</f>
        <v>1823.1</v>
      </c>
      <c r="DU26">
        <f>INDEX(HaverPull!$A:$XZ,MATCH(Calculations!DU$9,HaverPull!$B:$B,0),MATCH(Calculations!$B26,HaverPull!$A$1:$AZ$1,0))</f>
        <v>1832.3</v>
      </c>
      <c r="DV26">
        <f>INDEX(HaverPull!$A:$XZ,MATCH(Calculations!DV$9,HaverPull!$B:$B,0),MATCH(Calculations!$B26,HaverPull!$A$1:$AZ$1,0))</f>
        <v>1861.2</v>
      </c>
      <c r="DW26">
        <f>INDEX(HaverPull!$A:$XZ,MATCH(Calculations!DW$9,HaverPull!$B:$B,0),MATCH(Calculations!$B26,HaverPull!$A$1:$AZ$1,0))</f>
        <v>1905.4</v>
      </c>
      <c r="DX26">
        <f>INDEX(HaverPull!$A:$XZ,MATCH(Calculations!DX$9,HaverPull!$B:$B,0),MATCH(Calculations!$B26,HaverPull!$A$1:$AZ$1,0))</f>
        <v>1947</v>
      </c>
      <c r="DY26">
        <f>INDEX(HaverPull!$A:$XZ,MATCH(Calculations!DY$9,HaverPull!$B:$B,0),MATCH(Calculations!$B26,HaverPull!$A$1:$AZ$1,0))</f>
        <v>1952.7</v>
      </c>
      <c r="DZ26">
        <f>INDEX(HaverPull!$A:$XZ,MATCH(Calculations!DZ$9,HaverPull!$B:$B,0),MATCH(Calculations!$B26,HaverPull!$A$1:$AZ$1,0))</f>
        <v>1992</v>
      </c>
      <c r="EA26">
        <f>INDEX(HaverPull!$A:$XZ,MATCH(Calculations!EA$9,HaverPull!$B:$B,0),MATCH(Calculations!$B26,HaverPull!$A$1:$AZ$1,0))</f>
        <v>2038.9</v>
      </c>
      <c r="EB26">
        <f>INDEX(HaverPull!$A:$XZ,MATCH(Calculations!EB$9,HaverPull!$B:$B,0),MATCH(Calculations!$B26,HaverPull!$A$1:$AZ$1,0))</f>
        <v>2073.5</v>
      </c>
      <c r="EC26">
        <f>INDEX(HaverPull!$A:$XZ,MATCH(Calculations!EC$9,HaverPull!$B:$B,0),MATCH(Calculations!$B26,HaverPull!$A$1:$AZ$1,0))</f>
        <v>2100.4</v>
      </c>
      <c r="ED26">
        <f>INDEX(HaverPull!$A:$XZ,MATCH(Calculations!ED$9,HaverPull!$B:$B,0),MATCH(Calculations!$B26,HaverPull!$A$1:$AZ$1,0))</f>
        <v>2142</v>
      </c>
      <c r="EE26">
        <f>INDEX(HaverPull!$A:$XZ,MATCH(Calculations!EE$9,HaverPull!$B:$B,0),MATCH(Calculations!$B26,HaverPull!$A$1:$AZ$1,0))</f>
        <v>2172.4</v>
      </c>
      <c r="EF26">
        <f>INDEX(HaverPull!$A:$XZ,MATCH(Calculations!EF$9,HaverPull!$B:$B,0),MATCH(Calculations!$B26,HaverPull!$A$1:$AZ$1,0))</f>
        <v>2199.4</v>
      </c>
      <c r="EG26">
        <f>INDEX(HaverPull!$A:$XZ,MATCH(Calculations!EG$9,HaverPull!$B:$B,0),MATCH(Calculations!$B26,HaverPull!$A$1:$AZ$1,0))</f>
        <v>2221.1999999999998</v>
      </c>
      <c r="EH26">
        <f>INDEX(HaverPull!$A:$XZ,MATCH(Calculations!EH$9,HaverPull!$B:$B,0),MATCH(Calculations!$B26,HaverPull!$A$1:$AZ$1,0))</f>
        <v>2251.8000000000002</v>
      </c>
      <c r="EI26">
        <f>INDEX(HaverPull!$A:$XZ,MATCH(Calculations!EI$9,HaverPull!$B:$B,0),MATCH(Calculations!$B26,HaverPull!$A$1:$AZ$1,0))</f>
        <v>2287.3000000000002</v>
      </c>
      <c r="EJ26">
        <f>INDEX(HaverPull!$A:$XZ,MATCH(Calculations!EJ$9,HaverPull!$B:$B,0),MATCH(Calculations!$B26,HaverPull!$A$1:$AZ$1,0))</f>
        <v>2321.4</v>
      </c>
      <c r="EK26">
        <f>INDEX(HaverPull!$A:$XZ,MATCH(Calculations!EK$9,HaverPull!$B:$B,0),MATCH(Calculations!$B26,HaverPull!$A$1:$AZ$1,0))</f>
        <v>2357.1999999999998</v>
      </c>
      <c r="EL26">
        <f>INDEX(HaverPull!$A:$XZ,MATCH(Calculations!EL$9,HaverPull!$B:$B,0),MATCH(Calculations!$B26,HaverPull!$A$1:$AZ$1,0))</f>
        <v>2389.6999999999998</v>
      </c>
      <c r="EM26">
        <f>INDEX(HaverPull!$A:$XZ,MATCH(Calculations!EM$9,HaverPull!$B:$B,0),MATCH(Calculations!$B26,HaverPull!$A$1:$AZ$1,0))</f>
        <v>2426.9</v>
      </c>
      <c r="EN26">
        <f>INDEX(HaverPull!$A:$XZ,MATCH(Calculations!EN$9,HaverPull!$B:$B,0),MATCH(Calculations!$B26,HaverPull!$A$1:$AZ$1,0))</f>
        <v>2452.9</v>
      </c>
      <c r="EO26">
        <f>INDEX(HaverPull!$A:$XZ,MATCH(Calculations!EO$9,HaverPull!$B:$B,0),MATCH(Calculations!$B26,HaverPull!$A$1:$AZ$1,0))</f>
        <v>2495.1</v>
      </c>
      <c r="EP26">
        <f>INDEX(HaverPull!$A:$XZ,MATCH(Calculations!EP$9,HaverPull!$B:$B,0),MATCH(Calculations!$B26,HaverPull!$A$1:$AZ$1,0))</f>
        <v>2529.1</v>
      </c>
      <c r="EQ26">
        <f>INDEX(HaverPull!$A:$XZ,MATCH(Calculations!EQ$9,HaverPull!$B:$B,0),MATCH(Calculations!$B26,HaverPull!$A$1:$AZ$1,0))</f>
        <v>2580.6999999999998</v>
      </c>
      <c r="ER26">
        <f>INDEX(HaverPull!$A:$XZ,MATCH(Calculations!ER$9,HaverPull!$B:$B,0),MATCH(Calculations!$B26,HaverPull!$A$1:$AZ$1,0))</f>
        <v>2610.9</v>
      </c>
      <c r="ES26">
        <f>INDEX(HaverPull!$A:$XZ,MATCH(Calculations!ES$9,HaverPull!$B:$B,0),MATCH(Calculations!$B26,HaverPull!$A$1:$AZ$1,0))</f>
        <v>2630.7</v>
      </c>
      <c r="ET26">
        <f>INDEX(HaverPull!$A:$XZ,MATCH(Calculations!ET$9,HaverPull!$B:$B,0),MATCH(Calculations!$B26,HaverPull!$A$1:$AZ$1,0))</f>
        <v>2674.7</v>
      </c>
      <c r="EU26">
        <f>INDEX(HaverPull!$A:$XZ,MATCH(Calculations!EU$9,HaverPull!$B:$B,0),MATCH(Calculations!$B26,HaverPull!$A$1:$AZ$1,0))</f>
        <v>2719.2</v>
      </c>
      <c r="EV26">
        <f>INDEX(HaverPull!$A:$XZ,MATCH(Calculations!EV$9,HaverPull!$B:$B,0),MATCH(Calculations!$B26,HaverPull!$A$1:$AZ$1,0))</f>
        <v>2770.3</v>
      </c>
      <c r="EW26">
        <f>INDEX(HaverPull!$A:$XZ,MATCH(Calculations!EW$9,HaverPull!$B:$B,0),MATCH(Calculations!$B26,HaverPull!$A$1:$AZ$1,0))</f>
        <v>2809</v>
      </c>
      <c r="EX26">
        <f>INDEX(HaverPull!$A:$XZ,MATCH(Calculations!EX$9,HaverPull!$B:$B,0),MATCH(Calculations!$B26,HaverPull!$A$1:$AZ$1,0))</f>
        <v>2864.9</v>
      </c>
      <c r="EY26">
        <f>INDEX(HaverPull!$A:$XZ,MATCH(Calculations!EY$9,HaverPull!$B:$B,0),MATCH(Calculations!$B26,HaverPull!$A$1:$AZ$1,0))</f>
        <v>2909.3</v>
      </c>
      <c r="EZ26">
        <f>INDEX(HaverPull!$A:$XZ,MATCH(Calculations!EZ$9,HaverPull!$B:$B,0),MATCH(Calculations!$B26,HaverPull!$A$1:$AZ$1,0))</f>
        <v>2971.1</v>
      </c>
      <c r="FA26">
        <f>INDEX(HaverPull!$A:$XZ,MATCH(Calculations!FA$9,HaverPull!$B:$B,0),MATCH(Calculations!$B26,HaverPull!$A$1:$AZ$1,0))</f>
        <v>3027.5</v>
      </c>
      <c r="FB26">
        <f>INDEX(HaverPull!$A:$XZ,MATCH(Calculations!FB$9,HaverPull!$B:$B,0),MATCH(Calculations!$B26,HaverPull!$A$1:$AZ$1,0))</f>
        <v>3020</v>
      </c>
      <c r="FC26">
        <f>INDEX(HaverPull!$A:$XZ,MATCH(Calculations!FC$9,HaverPull!$B:$B,0),MATCH(Calculations!$B26,HaverPull!$A$1:$AZ$1,0))</f>
        <v>3019.7</v>
      </c>
      <c r="FD26">
        <f>INDEX(HaverPull!$A:$XZ,MATCH(Calculations!FD$9,HaverPull!$B:$B,0),MATCH(Calculations!$B26,HaverPull!$A$1:$AZ$1,0))</f>
        <v>3067.6</v>
      </c>
      <c r="FE26">
        <f>INDEX(HaverPull!$A:$XZ,MATCH(Calculations!FE$9,HaverPull!$B:$B,0),MATCH(Calculations!$B26,HaverPull!$A$1:$AZ$1,0))</f>
        <v>3089</v>
      </c>
      <c r="FF26">
        <f>INDEX(HaverPull!$A:$XZ,MATCH(Calculations!FF$9,HaverPull!$B:$B,0),MATCH(Calculations!$B26,HaverPull!$A$1:$AZ$1,0))</f>
        <v>3117.8</v>
      </c>
      <c r="FG26">
        <f>INDEX(HaverPull!$A:$XZ,MATCH(Calculations!FG$9,HaverPull!$B:$B,0),MATCH(Calculations!$B26,HaverPull!$A$1:$AZ$1,0))</f>
        <v>3131.9</v>
      </c>
      <c r="FH26">
        <f>INDEX(HaverPull!$A:$XZ,MATCH(Calculations!FH$9,HaverPull!$B:$B,0),MATCH(Calculations!$B26,HaverPull!$A$1:$AZ$1,0))</f>
        <v>3164.7</v>
      </c>
      <c r="FI26">
        <f>INDEX(HaverPull!$A:$XZ,MATCH(Calculations!FI$9,HaverPull!$B:$B,0),MATCH(Calculations!$B26,HaverPull!$A$1:$AZ$1,0))</f>
        <v>3157.9</v>
      </c>
      <c r="FJ26">
        <f>INDEX(HaverPull!$A:$XZ,MATCH(Calculations!FJ$9,HaverPull!$B:$B,0),MATCH(Calculations!$B26,HaverPull!$A$1:$AZ$1,0))</f>
        <v>3164.1</v>
      </c>
      <c r="FK26">
        <f>INDEX(HaverPull!$A:$XZ,MATCH(Calculations!FK$9,HaverPull!$B:$B,0),MATCH(Calculations!$B26,HaverPull!$A$1:$AZ$1,0))</f>
        <v>3156</v>
      </c>
      <c r="FL26">
        <f>INDEX(HaverPull!$A:$XZ,MATCH(Calculations!FL$9,HaverPull!$B:$B,0),MATCH(Calculations!$B26,HaverPull!$A$1:$AZ$1,0))</f>
        <v>3168.6</v>
      </c>
      <c r="FM26">
        <f>INDEX(HaverPull!$A:$XZ,MATCH(Calculations!FM$9,HaverPull!$B:$B,0),MATCH(Calculations!$B26,HaverPull!$A$1:$AZ$1,0))</f>
        <v>3137.5</v>
      </c>
      <c r="FN26">
        <f>INDEX(HaverPull!$A:$XZ,MATCH(Calculations!FN$9,HaverPull!$B:$B,0),MATCH(Calculations!$B26,HaverPull!$A$1:$AZ$1,0))</f>
        <v>3131.4</v>
      </c>
      <c r="FO26">
        <f>INDEX(HaverPull!$A:$XZ,MATCH(Calculations!FO$9,HaverPull!$B:$B,0),MATCH(Calculations!$B26,HaverPull!$A$1:$AZ$1,0))</f>
        <v>3144.7</v>
      </c>
      <c r="FP26">
        <f>INDEX(HaverPull!$A:$XZ,MATCH(Calculations!FP$9,HaverPull!$B:$B,0),MATCH(Calculations!$B26,HaverPull!$A$1:$AZ$1,0))</f>
        <v>3131</v>
      </c>
      <c r="FQ26">
        <f>INDEX(HaverPull!$A:$XZ,MATCH(Calculations!FQ$9,HaverPull!$B:$B,0),MATCH(Calculations!$B26,HaverPull!$A$1:$AZ$1,0))</f>
        <v>3139.6</v>
      </c>
      <c r="FR26">
        <f>INDEX(HaverPull!$A:$XZ,MATCH(Calculations!FR$9,HaverPull!$B:$B,0),MATCH(Calculations!$B26,HaverPull!$A$1:$AZ$1,0))</f>
        <v>3132.7</v>
      </c>
      <c r="FS26">
        <f>INDEX(HaverPull!$A:$XZ,MATCH(Calculations!FS$9,HaverPull!$B:$B,0),MATCH(Calculations!$B26,HaverPull!$A$1:$AZ$1,0))</f>
        <v>3125</v>
      </c>
      <c r="FT26">
        <f>INDEX(HaverPull!$A:$XZ,MATCH(Calculations!FT$9,HaverPull!$B:$B,0),MATCH(Calculations!$B26,HaverPull!$A$1:$AZ$1,0))</f>
        <v>3132</v>
      </c>
      <c r="FU26">
        <f>INDEX(HaverPull!$A:$XZ,MATCH(Calculations!FU$9,HaverPull!$B:$B,0),MATCH(Calculations!$B26,HaverPull!$A$1:$AZ$1,0))</f>
        <v>3134.1</v>
      </c>
      <c r="FV26">
        <f>INDEX(HaverPull!$A:$XZ,MATCH(Calculations!FV$9,HaverPull!$B:$B,0),MATCH(Calculations!$B26,HaverPull!$A$1:$AZ$1,0))</f>
        <v>3138.5</v>
      </c>
      <c r="FW26">
        <f>INDEX(HaverPull!$A:$XZ,MATCH(Calculations!FW$9,HaverPull!$B:$B,0),MATCH(Calculations!$B26,HaverPull!$A$1:$AZ$1,0))</f>
        <v>3139.1</v>
      </c>
      <c r="FX26">
        <f>INDEX(HaverPull!$A:$XZ,MATCH(Calculations!FX$9,HaverPull!$B:$B,0),MATCH(Calculations!$B26,HaverPull!$A$1:$AZ$1,0))</f>
        <v>3150.9</v>
      </c>
      <c r="FY26">
        <f>INDEX(HaverPull!$A:$XZ,MATCH(Calculations!FY$9,HaverPull!$B:$B,0),MATCH(Calculations!$B26,HaverPull!$A$1:$AZ$1,0))</f>
        <v>3189.9</v>
      </c>
      <c r="FZ26">
        <f>INDEX(HaverPull!$A:$XZ,MATCH(Calculations!FZ$9,HaverPull!$B:$B,0),MATCH(Calculations!$B26,HaverPull!$A$1:$AZ$1,0))</f>
        <v>3188.2</v>
      </c>
      <c r="GA26">
        <f>INDEX(HaverPull!$A:$XZ,MATCH(Calculations!GA$9,HaverPull!$B:$B,0),MATCH(Calculations!$B26,HaverPull!$A$1:$AZ$1,0))</f>
        <v>3188.5</v>
      </c>
      <c r="GB26">
        <f>INDEX(HaverPull!$A:$XZ,MATCH(Calculations!GB$9,HaverPull!$B:$B,0),MATCH(Calculations!$B26,HaverPull!$A$1:$AZ$1,0))</f>
        <v>3237.6</v>
      </c>
      <c r="GC26">
        <f>INDEX(HaverPull!$A:$XZ,MATCH(Calculations!GC$9,HaverPull!$B:$B,0),MATCH(Calculations!$B26,HaverPull!$A$1:$AZ$1,0))</f>
        <v>3257</v>
      </c>
      <c r="GD26" s="79">
        <f>INDEX(HaverPull!$A:$XZ,MATCH(Calculations!GD$9,HaverPull!$B:$B,0),MATCH(Calculations!$B26,HaverPull!$A$1:$AZ$1,0))</f>
        <v>3253.8</v>
      </c>
      <c r="GE26">
        <f>INDEX(HaverPull!$A:$XZ,MATCH(Calculations!GE$9,HaverPull!$B:$B,0),MATCH(Calculations!$B26,HaverPull!$A$1:$AZ$1,0))</f>
        <v>3262.7</v>
      </c>
      <c r="GF26">
        <f>INDEX(HaverPull!$A:$XZ,MATCH(Calculations!GF$9,HaverPull!$B:$B,0),MATCH(Calculations!$B26,HaverPull!$A$1:$AZ$1,0))</f>
        <v>3278.2</v>
      </c>
      <c r="GG26">
        <f>INDEX(HaverPull!$A:$XZ,MATCH(Calculations!GG$9,HaverPull!$B:$B,0),MATCH(Calculations!$B26,HaverPull!$A$1:$AZ$1,0))</f>
        <v>3300.5</v>
      </c>
      <c r="GH26" s="71">
        <f>INDEX(HaverPull!$A:$XZ,MATCH(Calculations!GH$9,HaverPull!$B:$B,0),MATCH(Calculations!$B26,HaverPull!$A$1:$AZ$1,0))</f>
        <v>3322.4</v>
      </c>
      <c r="GI26">
        <f>INDEX(HaverPull!$A:$XZ,MATCH(Calculations!GI$9,HaverPull!$B:$B,0),MATCH(Calculations!$B26,HaverPull!$A$1:$AZ$1,0))</f>
        <v>3346.4</v>
      </c>
      <c r="GJ26">
        <f>INDEX(HaverPull!$A:$XZ,MATCH(Calculations!GJ$9,HaverPull!$B:$B,0),MATCH(Calculations!$B26,HaverPull!$A$1:$AZ$1,0))</f>
        <v>3360</v>
      </c>
      <c r="GK26">
        <f>INDEX(HaverPull!$A:$XZ,MATCH(Calculations!GK$9,HaverPull!$B:$B,0),MATCH(Calculations!$B26,HaverPull!$A$1:$AZ$1,0))</f>
        <v>3372.3</v>
      </c>
      <c r="GL26" s="15">
        <f>INDEX(HaverPull!$A:$XZ,MATCH(Calculations!GL$9,HaverPull!$B:$B,0),MATCH(Calculations!$B26,HaverPull!$A$1:$AZ$1,0))</f>
        <v>3419.1</v>
      </c>
      <c r="GM26">
        <f>INDEX(HaverPull!$A:$XZ,MATCH(Calculations!GM$9,HaverPull!$B:$B,0),MATCH(Calculations!$B26,HaverPull!$A$1:$AZ$1,0))</f>
        <v>3456.8</v>
      </c>
      <c r="GN26">
        <f>INDEX(HaverPull!$A:$XZ,MATCH(Calculations!GN$9,HaverPull!$B:$B,0),MATCH(Calculations!$B26,HaverPull!$A$1:$AZ$1,0))</f>
        <v>3506.6</v>
      </c>
      <c r="GO26" s="87">
        <f>INDEX(HaverPull!$A:$XZ,MATCH(Calculations!GO$9,HaverPull!$B:$B,0),MATCH(Calculations!$B26,HaverPull!$A$1:$AZ$1,0))</f>
        <v>3550.5</v>
      </c>
      <c r="GP26" s="6">
        <f>INDEX(HaverPull!$A:$XZ,MATCH(HaverPull!B$202,HaverPull!$B:$B,0),MATCH(Calculations!$B26,HaverPull!$A$1:$AZ$1,0))</f>
        <v>3569.4</v>
      </c>
      <c r="GQ26" t="e">
        <f>INDEX(HaverPull!$A:$XZ,MATCH(Calculations!GQ$9,HaverPull!$B:$B,0),MATCH(Calculations!$B26,HaverPull!$A$1:$AZ$1,0))</f>
        <v>#N/A</v>
      </c>
      <c r="GR26" t="e">
        <f>INDEX(HaverPull!$A:$XZ,MATCH(Calculations!GR$9,HaverPull!$B:$B,0),MATCH(Calculations!$B26,HaverPull!$A$1:$AZ$1,0))</f>
        <v>#N/A</v>
      </c>
      <c r="GS26" t="e">
        <f>INDEX(HaverPull!$A:$XZ,MATCH(Calculations!GS$9,HaverPull!$B:$B,0),MATCH(Calculations!$B26,HaverPull!$A$1:$AZ$1,0))</f>
        <v>#N/A</v>
      </c>
      <c r="GT26" t="e">
        <f>INDEX(HaverPull!$A:$XZ,MATCH(Calculations!GT$9,HaverPull!$B:$B,0),MATCH(Calculations!$B26,HaverPull!$A$1:$AZ$1,0))</f>
        <v>#N/A</v>
      </c>
      <c r="GU26" t="e">
        <f>INDEX(HaverPull!$A:$XZ,MATCH(Calculations!GU$9,HaverPull!$B:$B,0),MATCH(Calculations!$B26,HaverPull!$A$1:$AZ$1,0))</f>
        <v>#N/A</v>
      </c>
      <c r="GV26" t="e">
        <f>INDEX(HaverPull!$A:$XZ,MATCH(Calculations!GV$9,HaverPull!$B:$B,0),MATCH(Calculations!$B26,HaverPull!$A$1:$AZ$1,0))</f>
        <v>#N/A</v>
      </c>
    </row>
    <row r="27" spans="1:204" x14ac:dyDescent="0.25">
      <c r="B27" t="s">
        <v>161</v>
      </c>
      <c r="C27">
        <f>INDEX(HaverPull!$A:$XZ,MATCH(Calculations!C$9,HaverPull!$B:$B,0),MATCH(Calculations!$B27,HaverPull!$A$1:$AZ$1,0))</f>
        <v>1</v>
      </c>
      <c r="D27">
        <f>INDEX(HaverPull!$A:$XZ,MATCH(Calculations!D$9,HaverPull!$B:$B,0),MATCH(Calculations!$B27,HaverPull!$A$1:$AZ$1,0))</f>
        <v>1</v>
      </c>
      <c r="E27">
        <f>INDEX(HaverPull!$A:$XZ,MATCH(Calculations!E$9,HaverPull!$B:$B,0),MATCH(Calculations!$B27,HaverPull!$A$1:$AZ$1,0))</f>
        <v>1</v>
      </c>
      <c r="F27">
        <f>INDEX(HaverPull!$A:$XZ,MATCH(Calculations!F$9,HaverPull!$B:$B,0),MATCH(Calculations!$B27,HaverPull!$A$1:$AZ$1,0))</f>
        <v>1</v>
      </c>
      <c r="G27">
        <f>INDEX(HaverPull!$A:$XZ,MATCH(Calculations!G$9,HaverPull!$B:$B,0),MATCH(Calculations!$B27,HaverPull!$A$1:$AZ$1,0))</f>
        <v>0</v>
      </c>
      <c r="H27">
        <f>INDEX(HaverPull!$A:$XZ,MATCH(Calculations!H$9,HaverPull!$B:$B,0),MATCH(Calculations!$B27,HaverPull!$A$1:$AZ$1,0))</f>
        <v>0</v>
      </c>
      <c r="I27">
        <f>INDEX(HaverPull!$A:$XZ,MATCH(Calculations!I$9,HaverPull!$B:$B,0),MATCH(Calculations!$B27,HaverPull!$A$1:$AZ$1,0))</f>
        <v>0</v>
      </c>
      <c r="J27">
        <f>INDEX(HaverPull!$A:$XZ,MATCH(Calculations!J$9,HaverPull!$B:$B,0),MATCH(Calculations!$B27,HaverPull!$A$1:$AZ$1,0))</f>
        <v>0</v>
      </c>
      <c r="K27">
        <f>INDEX(HaverPull!$A:$XZ,MATCH(Calculations!K$9,HaverPull!$B:$B,0),MATCH(Calculations!$B27,HaverPull!$A$1:$AZ$1,0))</f>
        <v>0</v>
      </c>
      <c r="L27">
        <f>INDEX(HaverPull!$A:$XZ,MATCH(Calculations!L$9,HaverPull!$B:$B,0),MATCH(Calculations!$B27,HaverPull!$A$1:$AZ$1,0))</f>
        <v>0</v>
      </c>
      <c r="M27">
        <f>INDEX(HaverPull!$A:$XZ,MATCH(Calculations!M$9,HaverPull!$B:$B,0),MATCH(Calculations!$B27,HaverPull!$A$1:$AZ$1,0))</f>
        <v>0</v>
      </c>
      <c r="N27">
        <f>INDEX(HaverPull!$A:$XZ,MATCH(Calculations!N$9,HaverPull!$B:$B,0),MATCH(Calculations!$B27,HaverPull!$A$1:$AZ$1,0))</f>
        <v>0</v>
      </c>
      <c r="O27">
        <f>INDEX(HaverPull!$A:$XZ,MATCH(Calculations!O$9,HaverPull!$B:$B,0),MATCH(Calculations!$B27,HaverPull!$A$1:$AZ$1,0))</f>
        <v>0</v>
      </c>
      <c r="P27">
        <f>INDEX(HaverPull!$A:$XZ,MATCH(Calculations!P$9,HaverPull!$B:$B,0),MATCH(Calculations!$B27,HaverPull!$A$1:$AZ$1,0))</f>
        <v>0</v>
      </c>
      <c r="Q27">
        <f>INDEX(HaverPull!$A:$XZ,MATCH(Calculations!Q$9,HaverPull!$B:$B,0),MATCH(Calculations!$B27,HaverPull!$A$1:$AZ$1,0))</f>
        <v>0</v>
      </c>
      <c r="R27">
        <f>INDEX(HaverPull!$A:$XZ,MATCH(Calculations!R$9,HaverPull!$B:$B,0),MATCH(Calculations!$B27,HaverPull!$A$1:$AZ$1,0))</f>
        <v>0</v>
      </c>
      <c r="S27">
        <f>INDEX(HaverPull!$A:$XZ,MATCH(Calculations!S$9,HaverPull!$B:$B,0),MATCH(Calculations!$B27,HaverPull!$A$1:$AZ$1,0))</f>
        <v>1</v>
      </c>
      <c r="T27">
        <f>INDEX(HaverPull!$A:$XZ,MATCH(Calculations!T$9,HaverPull!$B:$B,0),MATCH(Calculations!$B27,HaverPull!$A$1:$AZ$1,0))</f>
        <v>1</v>
      </c>
      <c r="U27">
        <f>INDEX(HaverPull!$A:$XZ,MATCH(Calculations!U$9,HaverPull!$B:$B,0),MATCH(Calculations!$B27,HaverPull!$A$1:$AZ$1,0))</f>
        <v>1</v>
      </c>
      <c r="V27">
        <f>INDEX(HaverPull!$A:$XZ,MATCH(Calculations!V$9,HaverPull!$B:$B,0),MATCH(Calculations!$B27,HaverPull!$A$1:$AZ$1,0))</f>
        <v>1</v>
      </c>
      <c r="W27">
        <f>INDEX(HaverPull!$A:$XZ,MATCH(Calculations!W$9,HaverPull!$B:$B,0),MATCH(Calculations!$B27,HaverPull!$A$1:$AZ$1,0))</f>
        <v>1</v>
      </c>
      <c r="X27">
        <f>INDEX(HaverPull!$A:$XZ,MATCH(Calculations!X$9,HaverPull!$B:$B,0),MATCH(Calculations!$B27,HaverPull!$A$1:$AZ$1,0))</f>
        <v>0</v>
      </c>
      <c r="Y27">
        <f>INDEX(HaverPull!$A:$XZ,MATCH(Calculations!Y$9,HaverPull!$B:$B,0),MATCH(Calculations!$B27,HaverPull!$A$1:$AZ$1,0))</f>
        <v>0</v>
      </c>
      <c r="Z27">
        <f>INDEX(HaverPull!$A:$XZ,MATCH(Calculations!Z$9,HaverPull!$B:$B,0),MATCH(Calculations!$B27,HaverPull!$A$1:$AZ$1,0))</f>
        <v>0</v>
      </c>
      <c r="AA27">
        <f>INDEX(HaverPull!$A:$XZ,MATCH(Calculations!AA$9,HaverPull!$B:$B,0),MATCH(Calculations!$B27,HaverPull!$A$1:$AZ$1,0))</f>
        <v>0</v>
      </c>
      <c r="AB27">
        <f>INDEX(HaverPull!$A:$XZ,MATCH(Calculations!AB$9,HaverPull!$B:$B,0),MATCH(Calculations!$B27,HaverPull!$A$1:$AZ$1,0))</f>
        <v>0</v>
      </c>
      <c r="AC27">
        <f>INDEX(HaverPull!$A:$XZ,MATCH(Calculations!AC$9,HaverPull!$B:$B,0),MATCH(Calculations!$B27,HaverPull!$A$1:$AZ$1,0))</f>
        <v>0</v>
      </c>
      <c r="AD27">
        <f>INDEX(HaverPull!$A:$XZ,MATCH(Calculations!AD$9,HaverPull!$B:$B,0),MATCH(Calculations!$B27,HaverPull!$A$1:$AZ$1,0))</f>
        <v>0</v>
      </c>
      <c r="AE27">
        <f>INDEX(HaverPull!$A:$XZ,MATCH(Calculations!AE$9,HaverPull!$B:$B,0),MATCH(Calculations!$B27,HaverPull!$A$1:$AZ$1,0))</f>
        <v>0</v>
      </c>
      <c r="AF27">
        <f>INDEX(HaverPull!$A:$XZ,MATCH(Calculations!AF$9,HaverPull!$B:$B,0),MATCH(Calculations!$B27,HaverPull!$A$1:$AZ$1,0))</f>
        <v>0</v>
      </c>
      <c r="AG27">
        <f>INDEX(HaverPull!$A:$XZ,MATCH(Calculations!AG$9,HaverPull!$B:$B,0),MATCH(Calculations!$B27,HaverPull!$A$1:$AZ$1,0))</f>
        <v>0</v>
      </c>
      <c r="AH27">
        <f>INDEX(HaverPull!$A:$XZ,MATCH(Calculations!AH$9,HaverPull!$B:$B,0),MATCH(Calculations!$B27,HaverPull!$A$1:$AZ$1,0))</f>
        <v>0</v>
      </c>
      <c r="AI27">
        <f>INDEX(HaverPull!$A:$XZ,MATCH(Calculations!AI$9,HaverPull!$B:$B,0),MATCH(Calculations!$B27,HaverPull!$A$1:$AZ$1,0))</f>
        <v>0</v>
      </c>
      <c r="AJ27">
        <f>INDEX(HaverPull!$A:$XZ,MATCH(Calculations!AJ$9,HaverPull!$B:$B,0),MATCH(Calculations!$B27,HaverPull!$A$1:$AZ$1,0))</f>
        <v>0</v>
      </c>
      <c r="AK27">
        <f>INDEX(HaverPull!$A:$XZ,MATCH(Calculations!AK$9,HaverPull!$B:$B,0),MATCH(Calculations!$B27,HaverPull!$A$1:$AZ$1,0))</f>
        <v>0</v>
      </c>
      <c r="AL27">
        <f>INDEX(HaverPull!$A:$XZ,MATCH(Calculations!AL$9,HaverPull!$B:$B,0),MATCH(Calculations!$B27,HaverPull!$A$1:$AZ$1,0))</f>
        <v>0</v>
      </c>
      <c r="AM27">
        <f>INDEX(HaverPull!$A:$XZ,MATCH(Calculations!AM$9,HaverPull!$B:$B,0),MATCH(Calculations!$B27,HaverPull!$A$1:$AZ$1,0))</f>
        <v>0</v>
      </c>
      <c r="AN27">
        <f>INDEX(HaverPull!$A:$XZ,MATCH(Calculations!AN$9,HaverPull!$B:$B,0),MATCH(Calculations!$B27,HaverPull!$A$1:$AZ$1,0))</f>
        <v>0</v>
      </c>
      <c r="AO27">
        <f>INDEX(HaverPull!$A:$XZ,MATCH(Calculations!AO$9,HaverPull!$B:$B,0),MATCH(Calculations!$B27,HaverPull!$A$1:$AZ$1,0))</f>
        <v>0</v>
      </c>
      <c r="AP27">
        <f>INDEX(HaverPull!$A:$XZ,MATCH(Calculations!AP$9,HaverPull!$B:$B,0),MATCH(Calculations!$B27,HaverPull!$A$1:$AZ$1,0))</f>
        <v>0</v>
      </c>
      <c r="AQ27">
        <f>INDEX(HaverPull!$A:$XZ,MATCH(Calculations!AQ$9,HaverPull!$B:$B,0),MATCH(Calculations!$B27,HaverPull!$A$1:$AZ$1,0))</f>
        <v>0</v>
      </c>
      <c r="AR27">
        <f>INDEX(HaverPull!$A:$XZ,MATCH(Calculations!AR$9,HaverPull!$B:$B,0),MATCH(Calculations!$B27,HaverPull!$A$1:$AZ$1,0))</f>
        <v>1</v>
      </c>
      <c r="AS27">
        <f>INDEX(HaverPull!$A:$XZ,MATCH(Calculations!AS$9,HaverPull!$B:$B,0),MATCH(Calculations!$B27,HaverPull!$A$1:$AZ$1,0))</f>
        <v>1</v>
      </c>
      <c r="AT27">
        <f>INDEX(HaverPull!$A:$XZ,MATCH(Calculations!AT$9,HaverPull!$B:$B,0),MATCH(Calculations!$B27,HaverPull!$A$1:$AZ$1,0))</f>
        <v>0</v>
      </c>
      <c r="AU27">
        <f>INDEX(HaverPull!$A:$XZ,MATCH(Calculations!AU$9,HaverPull!$B:$B,0),MATCH(Calculations!$B27,HaverPull!$A$1:$AZ$1,0))</f>
        <v>0</v>
      </c>
      <c r="AV27">
        <f>INDEX(HaverPull!$A:$XZ,MATCH(Calculations!AV$9,HaverPull!$B:$B,0),MATCH(Calculations!$B27,HaverPull!$A$1:$AZ$1,0))</f>
        <v>0</v>
      </c>
      <c r="AW27">
        <f>INDEX(HaverPull!$A:$XZ,MATCH(Calculations!AW$9,HaverPull!$B:$B,0),MATCH(Calculations!$B27,HaverPull!$A$1:$AZ$1,0))</f>
        <v>0</v>
      </c>
      <c r="AX27">
        <f>INDEX(HaverPull!$A:$XZ,MATCH(Calculations!AX$9,HaverPull!$B:$B,0),MATCH(Calculations!$B27,HaverPull!$A$1:$AZ$1,0))</f>
        <v>1</v>
      </c>
      <c r="AY27">
        <f>INDEX(HaverPull!$A:$XZ,MATCH(Calculations!AY$9,HaverPull!$B:$B,0),MATCH(Calculations!$B27,HaverPull!$A$1:$AZ$1,0))</f>
        <v>1</v>
      </c>
      <c r="AZ27">
        <f>INDEX(HaverPull!$A:$XZ,MATCH(Calculations!AZ$9,HaverPull!$B:$B,0),MATCH(Calculations!$B27,HaverPull!$A$1:$AZ$1,0))</f>
        <v>1</v>
      </c>
      <c r="BA27">
        <f>INDEX(HaverPull!$A:$XZ,MATCH(Calculations!BA$9,HaverPull!$B:$B,0),MATCH(Calculations!$B27,HaverPull!$A$1:$AZ$1,0))</f>
        <v>1</v>
      </c>
      <c r="BB27">
        <f>INDEX(HaverPull!$A:$XZ,MATCH(Calculations!BB$9,HaverPull!$B:$B,0),MATCH(Calculations!$B27,HaverPull!$A$1:$AZ$1,0))</f>
        <v>1</v>
      </c>
      <c r="BC27">
        <f>INDEX(HaverPull!$A:$XZ,MATCH(Calculations!BC$9,HaverPull!$B:$B,0),MATCH(Calculations!$B27,HaverPull!$A$1:$AZ$1,0))</f>
        <v>0</v>
      </c>
      <c r="BD27">
        <f>INDEX(HaverPull!$A:$XZ,MATCH(Calculations!BD$9,HaverPull!$B:$B,0),MATCH(Calculations!$B27,HaverPull!$A$1:$AZ$1,0))</f>
        <v>0</v>
      </c>
      <c r="BE27">
        <f>INDEX(HaverPull!$A:$XZ,MATCH(Calculations!BE$9,HaverPull!$B:$B,0),MATCH(Calculations!$B27,HaverPull!$A$1:$AZ$1,0))</f>
        <v>0</v>
      </c>
      <c r="BF27">
        <f>INDEX(HaverPull!$A:$XZ,MATCH(Calculations!BF$9,HaverPull!$B:$B,0),MATCH(Calculations!$B27,HaverPull!$A$1:$AZ$1,0))</f>
        <v>0</v>
      </c>
      <c r="BG27">
        <f>INDEX(HaverPull!$A:$XZ,MATCH(Calculations!BG$9,HaverPull!$B:$B,0),MATCH(Calculations!$B27,HaverPull!$A$1:$AZ$1,0))</f>
        <v>0</v>
      </c>
      <c r="BH27">
        <f>INDEX(HaverPull!$A:$XZ,MATCH(Calculations!BH$9,HaverPull!$B:$B,0),MATCH(Calculations!$B27,HaverPull!$A$1:$AZ$1,0))</f>
        <v>0</v>
      </c>
      <c r="BI27">
        <f>INDEX(HaverPull!$A:$XZ,MATCH(Calculations!BI$9,HaverPull!$B:$B,0),MATCH(Calculations!$B27,HaverPull!$A$1:$AZ$1,0))</f>
        <v>0</v>
      </c>
      <c r="BJ27">
        <f>INDEX(HaverPull!$A:$XZ,MATCH(Calculations!BJ$9,HaverPull!$B:$B,0),MATCH(Calculations!$B27,HaverPull!$A$1:$AZ$1,0))</f>
        <v>0</v>
      </c>
      <c r="BK27">
        <f>INDEX(HaverPull!$A:$XZ,MATCH(Calculations!BK$9,HaverPull!$B:$B,0),MATCH(Calculations!$B27,HaverPull!$A$1:$AZ$1,0))</f>
        <v>0</v>
      </c>
      <c r="BL27">
        <f>INDEX(HaverPull!$A:$XZ,MATCH(Calculations!BL$9,HaverPull!$B:$B,0),MATCH(Calculations!$B27,HaverPull!$A$1:$AZ$1,0))</f>
        <v>0</v>
      </c>
      <c r="BM27">
        <f>INDEX(HaverPull!$A:$XZ,MATCH(Calculations!BM$9,HaverPull!$B:$B,0),MATCH(Calculations!$B27,HaverPull!$A$1:$AZ$1,0))</f>
        <v>0</v>
      </c>
      <c r="BN27">
        <f>INDEX(HaverPull!$A:$XZ,MATCH(Calculations!BN$9,HaverPull!$B:$B,0),MATCH(Calculations!$B27,HaverPull!$A$1:$AZ$1,0))</f>
        <v>0</v>
      </c>
      <c r="BO27">
        <f>INDEX(HaverPull!$A:$XZ,MATCH(Calculations!BO$9,HaverPull!$B:$B,0),MATCH(Calculations!$B27,HaverPull!$A$1:$AZ$1,0))</f>
        <v>0</v>
      </c>
      <c r="BP27">
        <f>INDEX(HaverPull!$A:$XZ,MATCH(Calculations!BP$9,HaverPull!$B:$B,0),MATCH(Calculations!$B27,HaverPull!$A$1:$AZ$1,0))</f>
        <v>0</v>
      </c>
      <c r="BQ27">
        <f>INDEX(HaverPull!$A:$XZ,MATCH(Calculations!BQ$9,HaverPull!$B:$B,0),MATCH(Calculations!$B27,HaverPull!$A$1:$AZ$1,0))</f>
        <v>0</v>
      </c>
      <c r="BR27">
        <f>INDEX(HaverPull!$A:$XZ,MATCH(Calculations!BR$9,HaverPull!$B:$B,0),MATCH(Calculations!$B27,HaverPull!$A$1:$AZ$1,0))</f>
        <v>0</v>
      </c>
      <c r="BS27">
        <f>INDEX(HaverPull!$A:$XZ,MATCH(Calculations!BS$9,HaverPull!$B:$B,0),MATCH(Calculations!$B27,HaverPull!$A$1:$AZ$1,0))</f>
        <v>0</v>
      </c>
      <c r="BT27">
        <f>INDEX(HaverPull!$A:$XZ,MATCH(Calculations!BT$9,HaverPull!$B:$B,0),MATCH(Calculations!$B27,HaverPull!$A$1:$AZ$1,0))</f>
        <v>0</v>
      </c>
      <c r="BU27">
        <f>INDEX(HaverPull!$A:$XZ,MATCH(Calculations!BU$9,HaverPull!$B:$B,0),MATCH(Calculations!$B27,HaverPull!$A$1:$AZ$1,0))</f>
        <v>0</v>
      </c>
      <c r="BV27">
        <f>INDEX(HaverPull!$A:$XZ,MATCH(Calculations!BV$9,HaverPull!$B:$B,0),MATCH(Calculations!$B27,HaverPull!$A$1:$AZ$1,0))</f>
        <v>0</v>
      </c>
      <c r="BW27">
        <f>INDEX(HaverPull!$A:$XZ,MATCH(Calculations!BW$9,HaverPull!$B:$B,0),MATCH(Calculations!$B27,HaverPull!$A$1:$AZ$1,0))</f>
        <v>0</v>
      </c>
      <c r="BX27">
        <f>INDEX(HaverPull!$A:$XZ,MATCH(Calculations!BX$9,HaverPull!$B:$B,0),MATCH(Calculations!$B27,HaverPull!$A$1:$AZ$1,0))</f>
        <v>0</v>
      </c>
      <c r="BY27">
        <f>INDEX(HaverPull!$A:$XZ,MATCH(Calculations!BY$9,HaverPull!$B:$B,0),MATCH(Calculations!$B27,HaverPull!$A$1:$AZ$1,0))</f>
        <v>0</v>
      </c>
      <c r="BZ27">
        <f>INDEX(HaverPull!$A:$XZ,MATCH(Calculations!BZ$9,HaverPull!$B:$B,0),MATCH(Calculations!$B27,HaverPull!$A$1:$AZ$1,0))</f>
        <v>0</v>
      </c>
      <c r="CA27">
        <f>INDEX(HaverPull!$A:$XZ,MATCH(Calculations!CA$9,HaverPull!$B:$B,0),MATCH(Calculations!$B27,HaverPull!$A$1:$AZ$1,0))</f>
        <v>0</v>
      </c>
      <c r="CB27">
        <f>INDEX(HaverPull!$A:$XZ,MATCH(Calculations!CB$9,HaverPull!$B:$B,0),MATCH(Calculations!$B27,HaverPull!$A$1:$AZ$1,0))</f>
        <v>0</v>
      </c>
      <c r="CC27">
        <f>INDEX(HaverPull!$A:$XZ,MATCH(Calculations!CC$9,HaverPull!$B:$B,0),MATCH(Calculations!$B27,HaverPull!$A$1:$AZ$1,0))</f>
        <v>0</v>
      </c>
      <c r="CD27">
        <f>INDEX(HaverPull!$A:$XZ,MATCH(Calculations!CD$9,HaverPull!$B:$B,0),MATCH(Calculations!$B27,HaverPull!$A$1:$AZ$1,0))</f>
        <v>0</v>
      </c>
      <c r="CE27">
        <f>INDEX(HaverPull!$A:$XZ,MATCH(Calculations!CE$9,HaverPull!$B:$B,0),MATCH(Calculations!$B27,HaverPull!$A$1:$AZ$1,0))</f>
        <v>0</v>
      </c>
      <c r="CF27">
        <f>INDEX(HaverPull!$A:$XZ,MATCH(Calculations!CF$9,HaverPull!$B:$B,0),MATCH(Calculations!$B27,HaverPull!$A$1:$AZ$1,0))</f>
        <v>0</v>
      </c>
      <c r="CG27">
        <f>INDEX(HaverPull!$A:$XZ,MATCH(Calculations!CG$9,HaverPull!$B:$B,0),MATCH(Calculations!$B27,HaverPull!$A$1:$AZ$1,0))</f>
        <v>0</v>
      </c>
      <c r="CH27">
        <f>INDEX(HaverPull!$A:$XZ,MATCH(Calculations!CH$9,HaverPull!$B:$B,0),MATCH(Calculations!$B27,HaverPull!$A$1:$AZ$1,0))</f>
        <v>1</v>
      </c>
      <c r="CI27">
        <f>INDEX(HaverPull!$A:$XZ,MATCH(Calculations!CI$9,HaverPull!$B:$B,0),MATCH(Calculations!$B27,HaverPull!$A$1:$AZ$1,0))</f>
        <v>1</v>
      </c>
      <c r="CJ27">
        <f>INDEX(HaverPull!$A:$XZ,MATCH(Calculations!CJ$9,HaverPull!$B:$B,0),MATCH(Calculations!$B27,HaverPull!$A$1:$AZ$1,0))</f>
        <v>0</v>
      </c>
      <c r="CK27">
        <f>INDEX(HaverPull!$A:$XZ,MATCH(Calculations!CK$9,HaverPull!$B:$B,0),MATCH(Calculations!$B27,HaverPull!$A$1:$AZ$1,0))</f>
        <v>0</v>
      </c>
      <c r="CL27">
        <f>INDEX(HaverPull!$A:$XZ,MATCH(Calculations!CL$9,HaverPull!$B:$B,0),MATCH(Calculations!$B27,HaverPull!$A$1:$AZ$1,0))</f>
        <v>0</v>
      </c>
      <c r="CM27">
        <f>INDEX(HaverPull!$A:$XZ,MATCH(Calculations!CM$9,HaverPull!$B:$B,0),MATCH(Calculations!$B27,HaverPull!$A$1:$AZ$1,0))</f>
        <v>0</v>
      </c>
      <c r="CN27">
        <f>INDEX(HaverPull!$A:$XZ,MATCH(Calculations!CN$9,HaverPull!$B:$B,0),MATCH(Calculations!$B27,HaverPull!$A$1:$AZ$1,0))</f>
        <v>0</v>
      </c>
      <c r="CO27">
        <f>INDEX(HaverPull!$A:$XZ,MATCH(Calculations!CO$9,HaverPull!$B:$B,0),MATCH(Calculations!$B27,HaverPull!$A$1:$AZ$1,0))</f>
        <v>0</v>
      </c>
      <c r="CP27">
        <f>INDEX(HaverPull!$A:$XZ,MATCH(Calculations!CP$9,HaverPull!$B:$B,0),MATCH(Calculations!$B27,HaverPull!$A$1:$AZ$1,0))</f>
        <v>0</v>
      </c>
      <c r="CQ27">
        <f>INDEX(HaverPull!$A:$XZ,MATCH(Calculations!CQ$9,HaverPull!$B:$B,0),MATCH(Calculations!$B27,HaverPull!$A$1:$AZ$1,0))</f>
        <v>0</v>
      </c>
      <c r="CR27">
        <f>INDEX(HaverPull!$A:$XZ,MATCH(Calculations!CR$9,HaverPull!$B:$B,0),MATCH(Calculations!$B27,HaverPull!$A$1:$AZ$1,0))</f>
        <v>0</v>
      </c>
      <c r="CS27">
        <f>INDEX(HaverPull!$A:$XZ,MATCH(Calculations!CS$9,HaverPull!$B:$B,0),MATCH(Calculations!$B27,HaverPull!$A$1:$AZ$1,0))</f>
        <v>0</v>
      </c>
      <c r="CT27">
        <f>INDEX(HaverPull!$A:$XZ,MATCH(Calculations!CT$9,HaverPull!$B:$B,0),MATCH(Calculations!$B27,HaverPull!$A$1:$AZ$1,0))</f>
        <v>0</v>
      </c>
      <c r="CU27">
        <f>INDEX(HaverPull!$A:$XZ,MATCH(Calculations!CU$9,HaverPull!$B:$B,0),MATCH(Calculations!$B27,HaverPull!$A$1:$AZ$1,0))</f>
        <v>0</v>
      </c>
      <c r="CV27">
        <f>INDEX(HaverPull!$A:$XZ,MATCH(Calculations!CV$9,HaverPull!$B:$B,0),MATCH(Calculations!$B27,HaverPull!$A$1:$AZ$1,0))</f>
        <v>0</v>
      </c>
      <c r="CW27">
        <f>INDEX(HaverPull!$A:$XZ,MATCH(Calculations!CW$9,HaverPull!$B:$B,0),MATCH(Calculations!$B27,HaverPull!$A$1:$AZ$1,0))</f>
        <v>0</v>
      </c>
      <c r="CX27">
        <f>INDEX(HaverPull!$A:$XZ,MATCH(Calculations!CX$9,HaverPull!$B:$B,0),MATCH(Calculations!$B27,HaverPull!$A$1:$AZ$1,0))</f>
        <v>0</v>
      </c>
      <c r="CY27">
        <f>INDEX(HaverPull!$A:$XZ,MATCH(Calculations!CY$9,HaverPull!$B:$B,0),MATCH(Calculations!$B27,HaverPull!$A$1:$AZ$1,0))</f>
        <v>0</v>
      </c>
      <c r="CZ27">
        <f>INDEX(HaverPull!$A:$XZ,MATCH(Calculations!CZ$9,HaverPull!$B:$B,0),MATCH(Calculations!$B27,HaverPull!$A$1:$AZ$1,0))</f>
        <v>0</v>
      </c>
      <c r="DA27">
        <f>INDEX(HaverPull!$A:$XZ,MATCH(Calculations!DA$9,HaverPull!$B:$B,0),MATCH(Calculations!$B27,HaverPull!$A$1:$AZ$1,0))</f>
        <v>0</v>
      </c>
      <c r="DB27">
        <f>INDEX(HaverPull!$A:$XZ,MATCH(Calculations!DB$9,HaverPull!$B:$B,0),MATCH(Calculations!$B27,HaverPull!$A$1:$AZ$1,0))</f>
        <v>0</v>
      </c>
      <c r="DC27">
        <f>INDEX(HaverPull!$A:$XZ,MATCH(Calculations!DC$9,HaverPull!$B:$B,0),MATCH(Calculations!$B27,HaverPull!$A$1:$AZ$1,0))</f>
        <v>0</v>
      </c>
      <c r="DD27">
        <f>INDEX(HaverPull!$A:$XZ,MATCH(Calculations!DD$9,HaverPull!$B:$B,0),MATCH(Calculations!$B27,HaverPull!$A$1:$AZ$1,0))</f>
        <v>0</v>
      </c>
      <c r="DE27">
        <f>INDEX(HaverPull!$A:$XZ,MATCH(Calculations!DE$9,HaverPull!$B:$B,0),MATCH(Calculations!$B27,HaverPull!$A$1:$AZ$1,0))</f>
        <v>0</v>
      </c>
      <c r="DF27">
        <f>INDEX(HaverPull!$A:$XZ,MATCH(Calculations!DF$9,HaverPull!$B:$B,0),MATCH(Calculations!$B27,HaverPull!$A$1:$AZ$1,0))</f>
        <v>0</v>
      </c>
      <c r="DG27">
        <f>INDEX(HaverPull!$A:$XZ,MATCH(Calculations!DG$9,HaverPull!$B:$B,0),MATCH(Calculations!$B27,HaverPull!$A$1:$AZ$1,0))</f>
        <v>0</v>
      </c>
      <c r="DH27">
        <f>INDEX(HaverPull!$A:$XZ,MATCH(Calculations!DH$9,HaverPull!$B:$B,0),MATCH(Calculations!$B27,HaverPull!$A$1:$AZ$1,0))</f>
        <v>0</v>
      </c>
      <c r="DI27">
        <f>INDEX(HaverPull!$A:$XZ,MATCH(Calculations!DI$9,HaverPull!$B:$B,0),MATCH(Calculations!$B27,HaverPull!$A$1:$AZ$1,0))</f>
        <v>0</v>
      </c>
      <c r="DJ27">
        <f>INDEX(HaverPull!$A:$XZ,MATCH(Calculations!DJ$9,HaverPull!$B:$B,0),MATCH(Calculations!$B27,HaverPull!$A$1:$AZ$1,0))</f>
        <v>0</v>
      </c>
      <c r="DK27">
        <f>INDEX(HaverPull!$A:$XZ,MATCH(Calculations!DK$9,HaverPull!$B:$B,0),MATCH(Calculations!$B27,HaverPull!$A$1:$AZ$1,0))</f>
        <v>0</v>
      </c>
      <c r="DL27">
        <f>INDEX(HaverPull!$A:$XZ,MATCH(Calculations!DL$9,HaverPull!$B:$B,0),MATCH(Calculations!$B27,HaverPull!$A$1:$AZ$1,0))</f>
        <v>0</v>
      </c>
      <c r="DM27">
        <f>INDEX(HaverPull!$A:$XZ,MATCH(Calculations!DM$9,HaverPull!$B:$B,0),MATCH(Calculations!$B27,HaverPull!$A$1:$AZ$1,0))</f>
        <v>0</v>
      </c>
      <c r="DN27">
        <f>INDEX(HaverPull!$A:$XZ,MATCH(Calculations!DN$9,HaverPull!$B:$B,0),MATCH(Calculations!$B27,HaverPull!$A$1:$AZ$1,0))</f>
        <v>0</v>
      </c>
      <c r="DO27">
        <f>INDEX(HaverPull!$A:$XZ,MATCH(Calculations!DO$9,HaverPull!$B:$B,0),MATCH(Calculations!$B27,HaverPull!$A$1:$AZ$1,0))</f>
        <v>0</v>
      </c>
      <c r="DP27">
        <f>INDEX(HaverPull!$A:$XZ,MATCH(Calculations!DP$9,HaverPull!$B:$B,0),MATCH(Calculations!$B27,HaverPull!$A$1:$AZ$1,0))</f>
        <v>0</v>
      </c>
      <c r="DQ27">
        <f>INDEX(HaverPull!$A:$XZ,MATCH(Calculations!DQ$9,HaverPull!$B:$B,0),MATCH(Calculations!$B27,HaverPull!$A$1:$AZ$1,0))</f>
        <v>0</v>
      </c>
      <c r="DR27">
        <f>INDEX(HaverPull!$A:$XZ,MATCH(Calculations!DR$9,HaverPull!$B:$B,0),MATCH(Calculations!$B27,HaverPull!$A$1:$AZ$1,0))</f>
        <v>0</v>
      </c>
      <c r="DS27">
        <f>INDEX(HaverPull!$A:$XZ,MATCH(Calculations!DS$9,HaverPull!$B:$B,0),MATCH(Calculations!$B27,HaverPull!$A$1:$AZ$1,0))</f>
        <v>0</v>
      </c>
      <c r="DT27">
        <f>INDEX(HaverPull!$A:$XZ,MATCH(Calculations!DT$9,HaverPull!$B:$B,0),MATCH(Calculations!$B27,HaverPull!$A$1:$AZ$1,0))</f>
        <v>0</v>
      </c>
      <c r="DU27">
        <f>INDEX(HaverPull!$A:$XZ,MATCH(Calculations!DU$9,HaverPull!$B:$B,0),MATCH(Calculations!$B27,HaverPull!$A$1:$AZ$1,0))</f>
        <v>0</v>
      </c>
      <c r="DV27">
        <f>INDEX(HaverPull!$A:$XZ,MATCH(Calculations!DV$9,HaverPull!$B:$B,0),MATCH(Calculations!$B27,HaverPull!$A$1:$AZ$1,0))</f>
        <v>0</v>
      </c>
      <c r="DW27">
        <f>INDEX(HaverPull!$A:$XZ,MATCH(Calculations!DW$9,HaverPull!$B:$B,0),MATCH(Calculations!$B27,HaverPull!$A$1:$AZ$1,0))</f>
        <v>0</v>
      </c>
      <c r="DX27">
        <f>INDEX(HaverPull!$A:$XZ,MATCH(Calculations!DX$9,HaverPull!$B:$B,0),MATCH(Calculations!$B27,HaverPull!$A$1:$AZ$1,0))</f>
        <v>1</v>
      </c>
      <c r="DY27">
        <f>INDEX(HaverPull!$A:$XZ,MATCH(Calculations!DY$9,HaverPull!$B:$B,0),MATCH(Calculations!$B27,HaverPull!$A$1:$AZ$1,0))</f>
        <v>1</v>
      </c>
      <c r="DZ27">
        <f>INDEX(HaverPull!$A:$XZ,MATCH(Calculations!DZ$9,HaverPull!$B:$B,0),MATCH(Calculations!$B27,HaverPull!$A$1:$AZ$1,0))</f>
        <v>1</v>
      </c>
      <c r="EA27">
        <f>INDEX(HaverPull!$A:$XZ,MATCH(Calculations!EA$9,HaverPull!$B:$B,0),MATCH(Calculations!$B27,HaverPull!$A$1:$AZ$1,0))</f>
        <v>0</v>
      </c>
      <c r="EB27">
        <f>INDEX(HaverPull!$A:$XZ,MATCH(Calculations!EB$9,HaverPull!$B:$B,0),MATCH(Calculations!$B27,HaverPull!$A$1:$AZ$1,0))</f>
        <v>0</v>
      </c>
      <c r="EC27">
        <f>INDEX(HaverPull!$A:$XZ,MATCH(Calculations!EC$9,HaverPull!$B:$B,0),MATCH(Calculations!$B27,HaverPull!$A$1:$AZ$1,0))</f>
        <v>0</v>
      </c>
      <c r="ED27">
        <f>INDEX(HaverPull!$A:$XZ,MATCH(Calculations!ED$9,HaverPull!$B:$B,0),MATCH(Calculations!$B27,HaverPull!$A$1:$AZ$1,0))</f>
        <v>0</v>
      </c>
      <c r="EE27">
        <f>INDEX(HaverPull!$A:$XZ,MATCH(Calculations!EE$9,HaverPull!$B:$B,0),MATCH(Calculations!$B27,HaverPull!$A$1:$AZ$1,0))</f>
        <v>0</v>
      </c>
      <c r="EF27">
        <f>INDEX(HaverPull!$A:$XZ,MATCH(Calculations!EF$9,HaverPull!$B:$B,0),MATCH(Calculations!$B27,HaverPull!$A$1:$AZ$1,0))</f>
        <v>0</v>
      </c>
      <c r="EG27">
        <f>INDEX(HaverPull!$A:$XZ,MATCH(Calculations!EG$9,HaverPull!$B:$B,0),MATCH(Calculations!$B27,HaverPull!$A$1:$AZ$1,0))</f>
        <v>0</v>
      </c>
      <c r="EH27">
        <f>INDEX(HaverPull!$A:$XZ,MATCH(Calculations!EH$9,HaverPull!$B:$B,0),MATCH(Calculations!$B27,HaverPull!$A$1:$AZ$1,0))</f>
        <v>0</v>
      </c>
      <c r="EI27">
        <f>INDEX(HaverPull!$A:$XZ,MATCH(Calculations!EI$9,HaverPull!$B:$B,0),MATCH(Calculations!$B27,HaverPull!$A$1:$AZ$1,0))</f>
        <v>0</v>
      </c>
      <c r="EJ27">
        <f>INDEX(HaverPull!$A:$XZ,MATCH(Calculations!EJ$9,HaverPull!$B:$B,0),MATCH(Calculations!$B27,HaverPull!$A$1:$AZ$1,0))</f>
        <v>0</v>
      </c>
      <c r="EK27">
        <f>INDEX(HaverPull!$A:$XZ,MATCH(Calculations!EK$9,HaverPull!$B:$B,0),MATCH(Calculations!$B27,HaverPull!$A$1:$AZ$1,0))</f>
        <v>0</v>
      </c>
      <c r="EL27">
        <f>INDEX(HaverPull!$A:$XZ,MATCH(Calculations!EL$9,HaverPull!$B:$B,0),MATCH(Calculations!$B27,HaverPull!$A$1:$AZ$1,0))</f>
        <v>0</v>
      </c>
      <c r="EM27">
        <f>INDEX(HaverPull!$A:$XZ,MATCH(Calculations!EM$9,HaverPull!$B:$B,0),MATCH(Calculations!$B27,HaverPull!$A$1:$AZ$1,0))</f>
        <v>0</v>
      </c>
      <c r="EN27">
        <f>INDEX(HaverPull!$A:$XZ,MATCH(Calculations!EN$9,HaverPull!$B:$B,0),MATCH(Calculations!$B27,HaverPull!$A$1:$AZ$1,0))</f>
        <v>0</v>
      </c>
      <c r="EO27">
        <f>INDEX(HaverPull!$A:$XZ,MATCH(Calculations!EO$9,HaverPull!$B:$B,0),MATCH(Calculations!$B27,HaverPull!$A$1:$AZ$1,0))</f>
        <v>0</v>
      </c>
      <c r="EP27">
        <f>INDEX(HaverPull!$A:$XZ,MATCH(Calculations!EP$9,HaverPull!$B:$B,0),MATCH(Calculations!$B27,HaverPull!$A$1:$AZ$1,0))</f>
        <v>0</v>
      </c>
      <c r="EQ27">
        <f>INDEX(HaverPull!$A:$XZ,MATCH(Calculations!EQ$9,HaverPull!$B:$B,0),MATCH(Calculations!$B27,HaverPull!$A$1:$AZ$1,0))</f>
        <v>0</v>
      </c>
      <c r="ER27">
        <f>INDEX(HaverPull!$A:$XZ,MATCH(Calculations!ER$9,HaverPull!$B:$B,0),MATCH(Calculations!$B27,HaverPull!$A$1:$AZ$1,0))</f>
        <v>0</v>
      </c>
      <c r="ES27">
        <f>INDEX(HaverPull!$A:$XZ,MATCH(Calculations!ES$9,HaverPull!$B:$B,0),MATCH(Calculations!$B27,HaverPull!$A$1:$AZ$1,0))</f>
        <v>0</v>
      </c>
      <c r="ET27">
        <f>INDEX(HaverPull!$A:$XZ,MATCH(Calculations!ET$9,HaverPull!$B:$B,0),MATCH(Calculations!$B27,HaverPull!$A$1:$AZ$1,0))</f>
        <v>0</v>
      </c>
      <c r="EU27">
        <f>INDEX(HaverPull!$A:$XZ,MATCH(Calculations!EU$9,HaverPull!$B:$B,0),MATCH(Calculations!$B27,HaverPull!$A$1:$AZ$1,0))</f>
        <v>0</v>
      </c>
      <c r="EV27">
        <f>INDEX(HaverPull!$A:$XZ,MATCH(Calculations!EV$9,HaverPull!$B:$B,0),MATCH(Calculations!$B27,HaverPull!$A$1:$AZ$1,0))</f>
        <v>0</v>
      </c>
      <c r="EW27">
        <f>INDEX(HaverPull!$A:$XZ,MATCH(Calculations!EW$9,HaverPull!$B:$B,0),MATCH(Calculations!$B27,HaverPull!$A$1:$AZ$1,0))</f>
        <v>0</v>
      </c>
      <c r="EX27">
        <f>INDEX(HaverPull!$A:$XZ,MATCH(Calculations!EX$9,HaverPull!$B:$B,0),MATCH(Calculations!$B27,HaverPull!$A$1:$AZ$1,0))</f>
        <v>0</v>
      </c>
      <c r="EY27">
        <f>INDEX(HaverPull!$A:$XZ,MATCH(Calculations!EY$9,HaverPull!$B:$B,0),MATCH(Calculations!$B27,HaverPull!$A$1:$AZ$1,0))</f>
        <v>1</v>
      </c>
      <c r="EZ27">
        <f>INDEX(HaverPull!$A:$XZ,MATCH(Calculations!EZ$9,HaverPull!$B:$B,0),MATCH(Calculations!$B27,HaverPull!$A$1:$AZ$1,0))</f>
        <v>1</v>
      </c>
      <c r="FA27">
        <f>INDEX(HaverPull!$A:$XZ,MATCH(Calculations!FA$9,HaverPull!$B:$B,0),MATCH(Calculations!$B27,HaverPull!$A$1:$AZ$1,0))</f>
        <v>1</v>
      </c>
      <c r="FB27">
        <f>INDEX(HaverPull!$A:$XZ,MATCH(Calculations!FB$9,HaverPull!$B:$B,0),MATCH(Calculations!$B27,HaverPull!$A$1:$AZ$1,0))</f>
        <v>1</v>
      </c>
      <c r="FC27">
        <f>INDEX(HaverPull!$A:$XZ,MATCH(Calculations!FC$9,HaverPull!$B:$B,0),MATCH(Calculations!$B27,HaverPull!$A$1:$AZ$1,0))</f>
        <v>1</v>
      </c>
      <c r="FD27">
        <f>INDEX(HaverPull!$A:$XZ,MATCH(Calculations!FD$9,HaverPull!$B:$B,0),MATCH(Calculations!$B27,HaverPull!$A$1:$AZ$1,0))</f>
        <v>1</v>
      </c>
      <c r="FE27">
        <f>INDEX(HaverPull!$A:$XZ,MATCH(Calculations!FE$9,HaverPull!$B:$B,0),MATCH(Calculations!$B27,HaverPull!$A$1:$AZ$1,0))</f>
        <v>0</v>
      </c>
      <c r="FF27">
        <f>INDEX(HaverPull!$A:$XZ,MATCH(Calculations!FF$9,HaverPull!$B:$B,0),MATCH(Calculations!$B27,HaverPull!$A$1:$AZ$1,0))</f>
        <v>0</v>
      </c>
      <c r="FG27">
        <f>INDEX(HaverPull!$A:$XZ,MATCH(Calculations!FG$9,HaverPull!$B:$B,0),MATCH(Calculations!$B27,HaverPull!$A$1:$AZ$1,0))</f>
        <v>0</v>
      </c>
      <c r="FH27">
        <f>INDEX(HaverPull!$A:$XZ,MATCH(Calculations!FH$9,HaverPull!$B:$B,0),MATCH(Calculations!$B27,HaverPull!$A$1:$AZ$1,0))</f>
        <v>0</v>
      </c>
      <c r="FI27">
        <f>INDEX(HaverPull!$A:$XZ,MATCH(Calculations!FI$9,HaverPull!$B:$B,0),MATCH(Calculations!$B27,HaverPull!$A$1:$AZ$1,0))</f>
        <v>0</v>
      </c>
      <c r="FJ27">
        <f>INDEX(HaverPull!$A:$XZ,MATCH(Calculations!FJ$9,HaverPull!$B:$B,0),MATCH(Calculations!$B27,HaverPull!$A$1:$AZ$1,0))</f>
        <v>0</v>
      </c>
      <c r="FK27">
        <f>INDEX(HaverPull!$A:$XZ,MATCH(Calculations!FK$9,HaverPull!$B:$B,0),MATCH(Calculations!$B27,HaverPull!$A$1:$AZ$1,0))</f>
        <v>0</v>
      </c>
      <c r="FL27">
        <f>INDEX(HaverPull!$A:$XZ,MATCH(Calculations!FL$9,HaverPull!$B:$B,0),MATCH(Calculations!$B27,HaverPull!$A$1:$AZ$1,0))</f>
        <v>0</v>
      </c>
      <c r="FM27">
        <f>INDEX(HaverPull!$A:$XZ,MATCH(Calculations!FM$9,HaverPull!$B:$B,0),MATCH(Calculations!$B27,HaverPull!$A$1:$AZ$1,0))</f>
        <v>0</v>
      </c>
      <c r="FN27">
        <f>INDEX(HaverPull!$A:$XZ,MATCH(Calculations!FN$9,HaverPull!$B:$B,0),MATCH(Calculations!$B27,HaverPull!$A$1:$AZ$1,0))</f>
        <v>0</v>
      </c>
      <c r="FO27">
        <f>INDEX(HaverPull!$A:$XZ,MATCH(Calculations!FO$9,HaverPull!$B:$B,0),MATCH(Calculations!$B27,HaverPull!$A$1:$AZ$1,0))</f>
        <v>0</v>
      </c>
      <c r="FP27">
        <f>INDEX(HaverPull!$A:$XZ,MATCH(Calculations!FP$9,HaverPull!$B:$B,0),MATCH(Calculations!$B27,HaverPull!$A$1:$AZ$1,0))</f>
        <v>0</v>
      </c>
      <c r="FQ27">
        <f>INDEX(HaverPull!$A:$XZ,MATCH(Calculations!FQ$9,HaverPull!$B:$B,0),MATCH(Calculations!$B27,HaverPull!$A$1:$AZ$1,0))</f>
        <v>0</v>
      </c>
      <c r="FR27">
        <f>INDEX(HaverPull!$A:$XZ,MATCH(Calculations!FR$9,HaverPull!$B:$B,0),MATCH(Calculations!$B27,HaverPull!$A$1:$AZ$1,0))</f>
        <v>0</v>
      </c>
      <c r="FS27">
        <f>INDEX(HaverPull!$A:$XZ,MATCH(Calculations!FS$9,HaverPull!$B:$B,0),MATCH(Calculations!$B27,HaverPull!$A$1:$AZ$1,0))</f>
        <v>0</v>
      </c>
      <c r="FT27">
        <f>INDEX(HaverPull!$A:$XZ,MATCH(Calculations!FT$9,HaverPull!$B:$B,0),MATCH(Calculations!$B27,HaverPull!$A$1:$AZ$1,0))</f>
        <v>0</v>
      </c>
      <c r="FU27">
        <f>INDEX(HaverPull!$A:$XZ,MATCH(Calculations!FU$9,HaverPull!$B:$B,0),MATCH(Calculations!$B27,HaverPull!$A$1:$AZ$1,0))</f>
        <v>0</v>
      </c>
      <c r="FV27">
        <f>INDEX(HaverPull!$A:$XZ,MATCH(Calculations!FV$9,HaverPull!$B:$B,0),MATCH(Calculations!$B27,HaverPull!$A$1:$AZ$1,0))</f>
        <v>0</v>
      </c>
      <c r="FW27">
        <f>INDEX(HaverPull!$A:$XZ,MATCH(Calculations!FW$9,HaverPull!$B:$B,0),MATCH(Calculations!$B27,HaverPull!$A$1:$AZ$1,0))</f>
        <v>0</v>
      </c>
      <c r="FX27">
        <f>INDEX(HaverPull!$A:$XZ,MATCH(Calculations!FX$9,HaverPull!$B:$B,0),MATCH(Calculations!$B27,HaverPull!$A$1:$AZ$1,0))</f>
        <v>0</v>
      </c>
      <c r="FY27">
        <f>INDEX(HaverPull!$A:$XZ,MATCH(Calculations!FY$9,HaverPull!$B:$B,0),MATCH(Calculations!$B27,HaverPull!$A$1:$AZ$1,0))</f>
        <v>0</v>
      </c>
      <c r="FZ27">
        <f>INDEX(HaverPull!$A:$XZ,MATCH(Calculations!FZ$9,HaverPull!$B:$B,0),MATCH(Calculations!$B27,HaverPull!$A$1:$AZ$1,0))</f>
        <v>0</v>
      </c>
      <c r="GA27">
        <f>INDEX(HaverPull!$A:$XZ,MATCH(Calculations!GA$9,HaverPull!$B:$B,0),MATCH(Calculations!$B27,HaverPull!$A$1:$AZ$1,0))</f>
        <v>0</v>
      </c>
      <c r="GB27">
        <f>INDEX(HaverPull!$A:$XZ,MATCH(Calculations!GB$9,HaverPull!$B:$B,0),MATCH(Calculations!$B27,HaverPull!$A$1:$AZ$1,0))</f>
        <v>0</v>
      </c>
      <c r="GC27">
        <f>INDEX(HaverPull!$A:$XZ,MATCH(Calculations!GC$9,HaverPull!$B:$B,0),MATCH(Calculations!$B27,HaverPull!$A$1:$AZ$1,0))</f>
        <v>0</v>
      </c>
      <c r="GD27" s="79">
        <f>INDEX(HaverPull!$A:$XZ,MATCH(Calculations!GD$9,HaverPull!$B:$B,0),MATCH(Calculations!$B27,HaverPull!$A$1:$AZ$1,0))</f>
        <v>0</v>
      </c>
      <c r="GE27">
        <f>INDEX(HaverPull!$A:$XZ,MATCH(Calculations!GE$9,HaverPull!$B:$B,0),MATCH(Calculations!$B27,HaverPull!$A$1:$AZ$1,0))</f>
        <v>0</v>
      </c>
      <c r="GF27">
        <f>INDEX(HaverPull!$A:$XZ,MATCH(Calculations!GF$9,HaverPull!$B:$B,0),MATCH(Calculations!$B27,HaverPull!$A$1:$AZ$1,0))</f>
        <v>0</v>
      </c>
      <c r="GG27">
        <f>INDEX(HaverPull!$A:$XZ,MATCH(Calculations!GG$9,HaverPull!$B:$B,0),MATCH(Calculations!$B27,HaverPull!$A$1:$AZ$1,0))</f>
        <v>0</v>
      </c>
      <c r="GH27" s="71">
        <f>INDEX(HaverPull!$A:$XZ,MATCH(Calculations!GH$9,HaverPull!$B:$B,0),MATCH(Calculations!$B27,HaverPull!$A$1:$AZ$1,0))</f>
        <v>0</v>
      </c>
      <c r="GI27">
        <f>INDEX(HaverPull!$A:$XZ,MATCH(Calculations!GI$9,HaverPull!$B:$B,0),MATCH(Calculations!$B27,HaverPull!$A$1:$AZ$1,0))</f>
        <v>0</v>
      </c>
      <c r="GJ27">
        <f>INDEX(HaverPull!$A:$XZ,MATCH(Calculations!GJ$9,HaverPull!$B:$B,0),MATCH(Calculations!$B27,HaverPull!$A$1:$AZ$1,0))</f>
        <v>0</v>
      </c>
      <c r="GK27">
        <f>INDEX(HaverPull!$A:$XZ,MATCH(Calculations!GK$9,HaverPull!$B:$B,0),MATCH(Calculations!$B27,HaverPull!$A$1:$AZ$1,0))</f>
        <v>0</v>
      </c>
      <c r="GL27" s="15">
        <f>INDEX(HaverPull!$A:$XZ,MATCH(Calculations!GL$9,HaverPull!$B:$B,0),MATCH(Calculations!$B27,HaverPull!$A$1:$AZ$1,0))</f>
        <v>0</v>
      </c>
      <c r="GM27">
        <f>INDEX(HaverPull!$A:$XZ,MATCH(Calculations!GM$9,HaverPull!$B:$B,0),MATCH(Calculations!$B27,HaverPull!$A$1:$AZ$1,0))</f>
        <v>0</v>
      </c>
      <c r="GN27">
        <f>INDEX(HaverPull!$A:$XZ,MATCH(Calculations!GN$9,HaverPull!$B:$B,0),MATCH(Calculations!$B27,HaverPull!$A$1:$AZ$1,0))</f>
        <v>0</v>
      </c>
      <c r="GO27" s="87">
        <f>INDEX(HaverPull!$A:$XZ,MATCH(Calculations!GO$9,HaverPull!$B:$B,0),MATCH(Calculations!$B27,HaverPull!$A$1:$AZ$1,0))</f>
        <v>0</v>
      </c>
      <c r="GP27" s="6">
        <f>INDEX(HaverPull!$A:$XZ,MATCH(HaverPull!B$202,HaverPull!$B:$B,0),MATCH(Calculations!$B27,HaverPull!$A$1:$AZ$1,0))</f>
        <v>0</v>
      </c>
      <c r="GQ27" t="e">
        <f>INDEX(HaverPull!$A:$XZ,MATCH(Calculations!GQ$9,HaverPull!$B:$B,0),MATCH(Calculations!$B27,HaverPull!$A$1:$AZ$1,0))</f>
        <v>#N/A</v>
      </c>
      <c r="GR27" t="e">
        <f>INDEX(HaverPull!$A:$XZ,MATCH(Calculations!GR$9,HaverPull!$B:$B,0),MATCH(Calculations!$B27,HaverPull!$A$1:$AZ$1,0))</f>
        <v>#N/A</v>
      </c>
      <c r="GS27" t="e">
        <f>INDEX(HaverPull!$A:$XZ,MATCH(Calculations!GS$9,HaverPull!$B:$B,0),MATCH(Calculations!$B27,HaverPull!$A$1:$AZ$1,0))</f>
        <v>#N/A</v>
      </c>
      <c r="GT27" t="e">
        <f>INDEX(HaverPull!$A:$XZ,MATCH(Calculations!GT$9,HaverPull!$B:$B,0),MATCH(Calculations!$B27,HaverPull!$A$1:$AZ$1,0))</f>
        <v>#N/A</v>
      </c>
      <c r="GU27" t="e">
        <f>INDEX(HaverPull!$A:$XZ,MATCH(Calculations!GU$9,HaverPull!$B:$B,0),MATCH(Calculations!$B27,HaverPull!$A$1:$AZ$1,0))</f>
        <v>#N/A</v>
      </c>
      <c r="GV27" t="e">
        <f>INDEX(HaverPull!$A:$XZ,MATCH(Calculations!GV$9,HaverPull!$B:$B,0),MATCH(Calculations!$B27,HaverPull!$A$1:$AZ$1,0))</f>
        <v>#N/A</v>
      </c>
    </row>
    <row r="28" spans="1:204" x14ac:dyDescent="0.25">
      <c r="B28" t="s">
        <v>169</v>
      </c>
      <c r="C28" t="e">
        <f>INDEX(HaverPull!$A:$XZ,MATCH(Calculations!C$9,HaverPull!$B:$B,0),MATCH(Calculations!$B28,HaverPull!$A$1:$AZ$1,0))</f>
        <v>#N/A</v>
      </c>
      <c r="D28" t="e">
        <f>INDEX(HaverPull!$A:$XZ,MATCH(Calculations!D$9,HaverPull!$B:$B,0),MATCH(Calculations!$B28,HaverPull!$A$1:$AZ$1,0))</f>
        <v>#N/A</v>
      </c>
      <c r="E28" t="e">
        <f>INDEX(HaverPull!$A:$XZ,MATCH(Calculations!E$9,HaverPull!$B:$B,0),MATCH(Calculations!$B28,HaverPull!$A$1:$AZ$1,0))</f>
        <v>#N/A</v>
      </c>
      <c r="F28" t="e">
        <f>INDEX(HaverPull!$A:$XZ,MATCH(Calculations!F$9,HaverPull!$B:$B,0),MATCH(Calculations!$B28,HaverPull!$A$1:$AZ$1,0))</f>
        <v>#N/A</v>
      </c>
      <c r="G28" t="e">
        <f>INDEX(HaverPull!$A:$XZ,MATCH(Calculations!G$9,HaverPull!$B:$B,0),MATCH(Calculations!$B28,HaverPull!$A$1:$AZ$1,0))</f>
        <v>#N/A</v>
      </c>
      <c r="H28" t="e">
        <f>INDEX(HaverPull!$A:$XZ,MATCH(Calculations!H$9,HaverPull!$B:$B,0),MATCH(Calculations!$B28,HaverPull!$A$1:$AZ$1,0))</f>
        <v>#N/A</v>
      </c>
      <c r="I28" t="e">
        <f>INDEX(HaverPull!$A:$XZ,MATCH(Calculations!I$9,HaverPull!$B:$B,0),MATCH(Calculations!$B28,HaverPull!$A$1:$AZ$1,0))</f>
        <v>#N/A</v>
      </c>
      <c r="J28" t="e">
        <f>INDEX(HaverPull!$A:$XZ,MATCH(Calculations!J$9,HaverPull!$B:$B,0),MATCH(Calculations!$B28,HaverPull!$A$1:$AZ$1,0))</f>
        <v>#N/A</v>
      </c>
      <c r="K28" t="e">
        <f>INDEX(HaverPull!$A:$XZ,MATCH(Calculations!K$9,HaverPull!$B:$B,0),MATCH(Calculations!$B28,HaverPull!$A$1:$AZ$1,0))</f>
        <v>#N/A</v>
      </c>
      <c r="L28" t="e">
        <f>INDEX(HaverPull!$A:$XZ,MATCH(Calculations!L$9,HaverPull!$B:$B,0),MATCH(Calculations!$B28,HaverPull!$A$1:$AZ$1,0))</f>
        <v>#N/A</v>
      </c>
      <c r="M28" t="e">
        <f>INDEX(HaverPull!$A:$XZ,MATCH(Calculations!M$9,HaverPull!$B:$B,0),MATCH(Calculations!$B28,HaverPull!$A$1:$AZ$1,0))</f>
        <v>#N/A</v>
      </c>
      <c r="N28" t="e">
        <f>INDEX(HaverPull!$A:$XZ,MATCH(Calculations!N$9,HaverPull!$B:$B,0),MATCH(Calculations!$B28,HaverPull!$A$1:$AZ$1,0))</f>
        <v>#N/A</v>
      </c>
      <c r="O28" t="e">
        <f>INDEX(HaverPull!$A:$XZ,MATCH(Calculations!O$9,HaverPull!$B:$B,0),MATCH(Calculations!$B28,HaverPull!$A$1:$AZ$1,0))</f>
        <v>#N/A</v>
      </c>
      <c r="P28" t="e">
        <f>INDEX(HaverPull!$A:$XZ,MATCH(Calculations!P$9,HaverPull!$B:$B,0),MATCH(Calculations!$B28,HaverPull!$A$1:$AZ$1,0))</f>
        <v>#N/A</v>
      </c>
      <c r="Q28" t="e">
        <f>INDEX(HaverPull!$A:$XZ,MATCH(Calculations!Q$9,HaverPull!$B:$B,0),MATCH(Calculations!$B28,HaverPull!$A$1:$AZ$1,0))</f>
        <v>#N/A</v>
      </c>
      <c r="R28" t="e">
        <f>INDEX(HaverPull!$A:$XZ,MATCH(Calculations!R$9,HaverPull!$B:$B,0),MATCH(Calculations!$B28,HaverPull!$A$1:$AZ$1,0))</f>
        <v>#N/A</v>
      </c>
      <c r="S28" t="e">
        <f>INDEX(HaverPull!$A:$XZ,MATCH(Calculations!S$9,HaverPull!$B:$B,0),MATCH(Calculations!$B28,HaverPull!$A$1:$AZ$1,0))</f>
        <v>#N/A</v>
      </c>
      <c r="T28" t="e">
        <f>INDEX(HaverPull!$A:$XZ,MATCH(Calculations!T$9,HaverPull!$B:$B,0),MATCH(Calculations!$B28,HaverPull!$A$1:$AZ$1,0))</f>
        <v>#N/A</v>
      </c>
      <c r="U28" t="e">
        <f>INDEX(HaverPull!$A:$XZ,MATCH(Calculations!U$9,HaverPull!$B:$B,0),MATCH(Calculations!$B28,HaverPull!$A$1:$AZ$1,0))</f>
        <v>#N/A</v>
      </c>
      <c r="V28" t="e">
        <f>INDEX(HaverPull!$A:$XZ,MATCH(Calculations!V$9,HaverPull!$B:$B,0),MATCH(Calculations!$B28,HaverPull!$A$1:$AZ$1,0))</f>
        <v>#N/A</v>
      </c>
      <c r="W28" t="e">
        <f>INDEX(HaverPull!$A:$XZ,MATCH(Calculations!W$9,HaverPull!$B:$B,0),MATCH(Calculations!$B28,HaverPull!$A$1:$AZ$1,0))</f>
        <v>#N/A</v>
      </c>
      <c r="X28" t="e">
        <f>INDEX(HaverPull!$A:$XZ,MATCH(Calculations!X$9,HaverPull!$B:$B,0),MATCH(Calculations!$B28,HaverPull!$A$1:$AZ$1,0))</f>
        <v>#N/A</v>
      </c>
      <c r="Y28" t="e">
        <f>INDEX(HaverPull!$A:$XZ,MATCH(Calculations!Y$9,HaverPull!$B:$B,0),MATCH(Calculations!$B28,HaverPull!$A$1:$AZ$1,0))</f>
        <v>#N/A</v>
      </c>
      <c r="Z28" t="e">
        <f>INDEX(HaverPull!$A:$XZ,MATCH(Calculations!Z$9,HaverPull!$B:$B,0),MATCH(Calculations!$B28,HaverPull!$A$1:$AZ$1,0))</f>
        <v>#N/A</v>
      </c>
      <c r="AA28" t="e">
        <f>INDEX(HaverPull!$A:$XZ,MATCH(Calculations!AA$9,HaverPull!$B:$B,0),MATCH(Calculations!$B28,HaverPull!$A$1:$AZ$1,0))</f>
        <v>#N/A</v>
      </c>
      <c r="AB28" t="e">
        <f>INDEX(HaverPull!$A:$XZ,MATCH(Calculations!AB$9,HaverPull!$B:$B,0),MATCH(Calculations!$B28,HaverPull!$A$1:$AZ$1,0))</f>
        <v>#N/A</v>
      </c>
      <c r="AC28" t="e">
        <f>INDEX(HaverPull!$A:$XZ,MATCH(Calculations!AC$9,HaverPull!$B:$B,0),MATCH(Calculations!$B28,HaverPull!$A$1:$AZ$1,0))</f>
        <v>#N/A</v>
      </c>
      <c r="AD28" t="e">
        <f>INDEX(HaverPull!$A:$XZ,MATCH(Calculations!AD$9,HaverPull!$B:$B,0),MATCH(Calculations!$B28,HaverPull!$A$1:$AZ$1,0))</f>
        <v>#N/A</v>
      </c>
      <c r="AE28" t="e">
        <f>INDEX(HaverPull!$A:$XZ,MATCH(Calculations!AE$9,HaverPull!$B:$B,0),MATCH(Calculations!$B28,HaverPull!$A$1:$AZ$1,0))</f>
        <v>#N/A</v>
      </c>
      <c r="AF28" t="e">
        <f>INDEX(HaverPull!$A:$XZ,MATCH(Calculations!AF$9,HaverPull!$B:$B,0),MATCH(Calculations!$B28,HaverPull!$A$1:$AZ$1,0))</f>
        <v>#N/A</v>
      </c>
      <c r="AG28" t="e">
        <f>INDEX(HaverPull!$A:$XZ,MATCH(Calculations!AG$9,HaverPull!$B:$B,0),MATCH(Calculations!$B28,HaverPull!$A$1:$AZ$1,0))</f>
        <v>#N/A</v>
      </c>
      <c r="AH28" t="e">
        <f>INDEX(HaverPull!$A:$XZ,MATCH(Calculations!AH$9,HaverPull!$B:$B,0),MATCH(Calculations!$B28,HaverPull!$A$1:$AZ$1,0))</f>
        <v>#N/A</v>
      </c>
      <c r="AI28" t="e">
        <f>INDEX(HaverPull!$A:$XZ,MATCH(Calculations!AI$9,HaverPull!$B:$B,0),MATCH(Calculations!$B28,HaverPull!$A$1:$AZ$1,0))</f>
        <v>#N/A</v>
      </c>
      <c r="AJ28" t="e">
        <f>INDEX(HaverPull!$A:$XZ,MATCH(Calculations!AJ$9,HaverPull!$B:$B,0),MATCH(Calculations!$B28,HaverPull!$A$1:$AZ$1,0))</f>
        <v>#N/A</v>
      </c>
      <c r="AK28" t="e">
        <f>INDEX(HaverPull!$A:$XZ,MATCH(Calculations!AK$9,HaverPull!$B:$B,0),MATCH(Calculations!$B28,HaverPull!$A$1:$AZ$1,0))</f>
        <v>#N/A</v>
      </c>
      <c r="AL28" t="e">
        <f>INDEX(HaverPull!$A:$XZ,MATCH(Calculations!AL$9,HaverPull!$B:$B,0),MATCH(Calculations!$B28,HaverPull!$A$1:$AZ$1,0))</f>
        <v>#N/A</v>
      </c>
      <c r="AM28" t="e">
        <f>INDEX(HaverPull!$A:$XZ,MATCH(Calculations!AM$9,HaverPull!$B:$B,0),MATCH(Calculations!$B28,HaverPull!$A$1:$AZ$1,0))</f>
        <v>#N/A</v>
      </c>
      <c r="AN28" t="e">
        <f>INDEX(HaverPull!$A:$XZ,MATCH(Calculations!AN$9,HaverPull!$B:$B,0),MATCH(Calculations!$B28,HaverPull!$A$1:$AZ$1,0))</f>
        <v>#N/A</v>
      </c>
      <c r="AO28" t="e">
        <f>INDEX(HaverPull!$A:$XZ,MATCH(Calculations!AO$9,HaverPull!$B:$B,0),MATCH(Calculations!$B28,HaverPull!$A$1:$AZ$1,0))</f>
        <v>#N/A</v>
      </c>
      <c r="AP28" t="e">
        <f>INDEX(HaverPull!$A:$XZ,MATCH(Calculations!AP$9,HaverPull!$B:$B,0),MATCH(Calculations!$B28,HaverPull!$A$1:$AZ$1,0))</f>
        <v>#N/A</v>
      </c>
      <c r="AQ28" t="e">
        <f>INDEX(HaverPull!$A:$XZ,MATCH(Calculations!AQ$9,HaverPull!$B:$B,0),MATCH(Calculations!$B28,HaverPull!$A$1:$AZ$1,0))</f>
        <v>#N/A</v>
      </c>
      <c r="AR28" t="e">
        <f>INDEX(HaverPull!$A:$XZ,MATCH(Calculations!AR$9,HaverPull!$B:$B,0),MATCH(Calculations!$B28,HaverPull!$A$1:$AZ$1,0))</f>
        <v>#N/A</v>
      </c>
      <c r="AS28" t="e">
        <f>INDEX(HaverPull!$A:$XZ,MATCH(Calculations!AS$9,HaverPull!$B:$B,0),MATCH(Calculations!$B28,HaverPull!$A$1:$AZ$1,0))</f>
        <v>#N/A</v>
      </c>
      <c r="AT28" t="e">
        <f>INDEX(HaverPull!$A:$XZ,MATCH(Calculations!AT$9,HaverPull!$B:$B,0),MATCH(Calculations!$B28,HaverPull!$A$1:$AZ$1,0))</f>
        <v>#N/A</v>
      </c>
      <c r="AU28" t="e">
        <f>INDEX(HaverPull!$A:$XZ,MATCH(Calculations!AU$9,HaverPull!$B:$B,0),MATCH(Calculations!$B28,HaverPull!$A$1:$AZ$1,0))</f>
        <v>#N/A</v>
      </c>
      <c r="AV28" t="e">
        <f>INDEX(HaverPull!$A:$XZ,MATCH(Calculations!AV$9,HaverPull!$B:$B,0),MATCH(Calculations!$B28,HaverPull!$A$1:$AZ$1,0))</f>
        <v>#N/A</v>
      </c>
      <c r="AW28" t="e">
        <f>INDEX(HaverPull!$A:$XZ,MATCH(Calculations!AW$9,HaverPull!$B:$B,0),MATCH(Calculations!$B28,HaverPull!$A$1:$AZ$1,0))</f>
        <v>#N/A</v>
      </c>
      <c r="AX28" t="e">
        <f>INDEX(HaverPull!$A:$XZ,MATCH(Calculations!AX$9,HaverPull!$B:$B,0),MATCH(Calculations!$B28,HaverPull!$A$1:$AZ$1,0))</f>
        <v>#N/A</v>
      </c>
      <c r="AY28" t="e">
        <f>INDEX(HaverPull!$A:$XZ,MATCH(Calculations!AY$9,HaverPull!$B:$B,0),MATCH(Calculations!$B28,HaverPull!$A$1:$AZ$1,0))</f>
        <v>#N/A</v>
      </c>
      <c r="AZ28" t="e">
        <f>INDEX(HaverPull!$A:$XZ,MATCH(Calculations!AZ$9,HaverPull!$B:$B,0),MATCH(Calculations!$B28,HaverPull!$A$1:$AZ$1,0))</f>
        <v>#N/A</v>
      </c>
      <c r="BA28" t="e">
        <f>INDEX(HaverPull!$A:$XZ,MATCH(Calculations!BA$9,HaverPull!$B:$B,0),MATCH(Calculations!$B28,HaverPull!$A$1:$AZ$1,0))</f>
        <v>#N/A</v>
      </c>
      <c r="BB28" t="e">
        <f>INDEX(HaverPull!$A:$XZ,MATCH(Calculations!BB$9,HaverPull!$B:$B,0),MATCH(Calculations!$B28,HaverPull!$A$1:$AZ$1,0))</f>
        <v>#N/A</v>
      </c>
      <c r="BC28" t="e">
        <f>INDEX(HaverPull!$A:$XZ,MATCH(Calculations!BC$9,HaverPull!$B:$B,0),MATCH(Calculations!$B28,HaverPull!$A$1:$AZ$1,0))</f>
        <v>#N/A</v>
      </c>
      <c r="BD28" t="e">
        <f>INDEX(HaverPull!$A:$XZ,MATCH(Calculations!BD$9,HaverPull!$B:$B,0),MATCH(Calculations!$B28,HaverPull!$A$1:$AZ$1,0))</f>
        <v>#N/A</v>
      </c>
      <c r="BE28" t="e">
        <f>INDEX(HaverPull!$A:$XZ,MATCH(Calculations!BE$9,HaverPull!$B:$B,0),MATCH(Calculations!$B28,HaverPull!$A$1:$AZ$1,0))</f>
        <v>#N/A</v>
      </c>
      <c r="BF28" t="e">
        <f>INDEX(HaverPull!$A:$XZ,MATCH(Calculations!BF$9,HaverPull!$B:$B,0),MATCH(Calculations!$B28,HaverPull!$A$1:$AZ$1,0))</f>
        <v>#N/A</v>
      </c>
      <c r="BG28" t="e">
        <f>INDEX(HaverPull!$A:$XZ,MATCH(Calculations!BG$9,HaverPull!$B:$B,0),MATCH(Calculations!$B28,HaverPull!$A$1:$AZ$1,0))</f>
        <v>#N/A</v>
      </c>
      <c r="BH28" t="e">
        <f>INDEX(HaverPull!$A:$XZ,MATCH(Calculations!BH$9,HaverPull!$B:$B,0),MATCH(Calculations!$B28,HaverPull!$A$1:$AZ$1,0))</f>
        <v>#N/A</v>
      </c>
      <c r="BI28" t="e">
        <f>INDEX(HaverPull!$A:$XZ,MATCH(Calculations!BI$9,HaverPull!$B:$B,0),MATCH(Calculations!$B28,HaverPull!$A$1:$AZ$1,0))</f>
        <v>#N/A</v>
      </c>
      <c r="BJ28" t="e">
        <f>INDEX(HaverPull!$A:$XZ,MATCH(Calculations!BJ$9,HaverPull!$B:$B,0),MATCH(Calculations!$B28,HaverPull!$A$1:$AZ$1,0))</f>
        <v>#N/A</v>
      </c>
      <c r="BK28" t="e">
        <f>INDEX(HaverPull!$A:$XZ,MATCH(Calculations!BK$9,HaverPull!$B:$B,0),MATCH(Calculations!$B28,HaverPull!$A$1:$AZ$1,0))</f>
        <v>#N/A</v>
      </c>
      <c r="BL28" t="e">
        <f>INDEX(HaverPull!$A:$XZ,MATCH(Calculations!BL$9,HaverPull!$B:$B,0),MATCH(Calculations!$B28,HaverPull!$A$1:$AZ$1,0))</f>
        <v>#N/A</v>
      </c>
      <c r="BM28" t="e">
        <f>INDEX(HaverPull!$A:$XZ,MATCH(Calculations!BM$9,HaverPull!$B:$B,0),MATCH(Calculations!$B28,HaverPull!$A$1:$AZ$1,0))</f>
        <v>#N/A</v>
      </c>
      <c r="BN28" t="e">
        <f>INDEX(HaverPull!$A:$XZ,MATCH(Calculations!BN$9,HaverPull!$B:$B,0),MATCH(Calculations!$B28,HaverPull!$A$1:$AZ$1,0))</f>
        <v>#N/A</v>
      </c>
      <c r="BO28" t="e">
        <f>INDEX(HaverPull!$A:$XZ,MATCH(Calculations!BO$9,HaverPull!$B:$B,0),MATCH(Calculations!$B28,HaverPull!$A$1:$AZ$1,0))</f>
        <v>#N/A</v>
      </c>
      <c r="BP28" t="e">
        <f>INDEX(HaverPull!$A:$XZ,MATCH(Calculations!BP$9,HaverPull!$B:$B,0),MATCH(Calculations!$B28,HaverPull!$A$1:$AZ$1,0))</f>
        <v>#N/A</v>
      </c>
      <c r="BQ28" t="e">
        <f>INDEX(HaverPull!$A:$XZ,MATCH(Calculations!BQ$9,HaverPull!$B:$B,0),MATCH(Calculations!$B28,HaverPull!$A$1:$AZ$1,0))</f>
        <v>#N/A</v>
      </c>
      <c r="BR28" t="e">
        <f>INDEX(HaverPull!$A:$XZ,MATCH(Calculations!BR$9,HaverPull!$B:$B,0),MATCH(Calculations!$B28,HaverPull!$A$1:$AZ$1,0))</f>
        <v>#N/A</v>
      </c>
      <c r="BS28" t="e">
        <f>INDEX(HaverPull!$A:$XZ,MATCH(Calculations!BS$9,HaverPull!$B:$B,0),MATCH(Calculations!$B28,HaverPull!$A$1:$AZ$1,0))</f>
        <v>#N/A</v>
      </c>
      <c r="BT28" t="e">
        <f>INDEX(HaverPull!$A:$XZ,MATCH(Calculations!BT$9,HaverPull!$B:$B,0),MATCH(Calculations!$B28,HaverPull!$A$1:$AZ$1,0))</f>
        <v>#N/A</v>
      </c>
      <c r="BU28" t="e">
        <f>INDEX(HaverPull!$A:$XZ,MATCH(Calculations!BU$9,HaverPull!$B:$B,0),MATCH(Calculations!$B28,HaverPull!$A$1:$AZ$1,0))</f>
        <v>#N/A</v>
      </c>
      <c r="BV28" t="e">
        <f>INDEX(HaverPull!$A:$XZ,MATCH(Calculations!BV$9,HaverPull!$B:$B,0),MATCH(Calculations!$B28,HaverPull!$A$1:$AZ$1,0))</f>
        <v>#N/A</v>
      </c>
      <c r="BW28" t="e">
        <f>INDEX(HaverPull!$A:$XZ,MATCH(Calculations!BW$9,HaverPull!$B:$B,0),MATCH(Calculations!$B28,HaverPull!$A$1:$AZ$1,0))</f>
        <v>#N/A</v>
      </c>
      <c r="BX28" t="e">
        <f>INDEX(HaverPull!$A:$XZ,MATCH(Calculations!BX$9,HaverPull!$B:$B,0),MATCH(Calculations!$B28,HaverPull!$A$1:$AZ$1,0))</f>
        <v>#N/A</v>
      </c>
      <c r="BY28" t="e">
        <f>INDEX(HaverPull!$A:$XZ,MATCH(Calculations!BY$9,HaverPull!$B:$B,0),MATCH(Calculations!$B28,HaverPull!$A$1:$AZ$1,0))</f>
        <v>#N/A</v>
      </c>
      <c r="BZ28" t="e">
        <f>INDEX(HaverPull!$A:$XZ,MATCH(Calculations!BZ$9,HaverPull!$B:$B,0),MATCH(Calculations!$B28,HaverPull!$A$1:$AZ$1,0))</f>
        <v>#N/A</v>
      </c>
      <c r="CA28" t="e">
        <f>INDEX(HaverPull!$A:$XZ,MATCH(Calculations!CA$9,HaverPull!$B:$B,0),MATCH(Calculations!$B28,HaverPull!$A$1:$AZ$1,0))</f>
        <v>#N/A</v>
      </c>
      <c r="CB28" t="e">
        <f>INDEX(HaverPull!$A:$XZ,MATCH(Calculations!CB$9,HaverPull!$B:$B,0),MATCH(Calculations!$B28,HaverPull!$A$1:$AZ$1,0))</f>
        <v>#N/A</v>
      </c>
      <c r="CC28" t="e">
        <f>INDEX(HaverPull!$A:$XZ,MATCH(Calculations!CC$9,HaverPull!$B:$B,0),MATCH(Calculations!$B28,HaverPull!$A$1:$AZ$1,0))</f>
        <v>#N/A</v>
      </c>
      <c r="CD28" t="e">
        <f>INDEX(HaverPull!$A:$XZ,MATCH(Calculations!CD$9,HaverPull!$B:$B,0),MATCH(Calculations!$B28,HaverPull!$A$1:$AZ$1,0))</f>
        <v>#N/A</v>
      </c>
      <c r="CE28" t="e">
        <f>INDEX(HaverPull!$A:$XZ,MATCH(Calculations!CE$9,HaverPull!$B:$B,0),MATCH(Calculations!$B28,HaverPull!$A$1:$AZ$1,0))</f>
        <v>#N/A</v>
      </c>
      <c r="CF28" t="e">
        <f>INDEX(HaverPull!$A:$XZ,MATCH(Calculations!CF$9,HaverPull!$B:$B,0),MATCH(Calculations!$B28,HaverPull!$A$1:$AZ$1,0))</f>
        <v>#N/A</v>
      </c>
      <c r="CG28" t="e">
        <f>INDEX(HaverPull!$A:$XZ,MATCH(Calculations!CG$9,HaverPull!$B:$B,0),MATCH(Calculations!$B28,HaverPull!$A$1:$AZ$1,0))</f>
        <v>#N/A</v>
      </c>
      <c r="CH28" t="e">
        <f>INDEX(HaverPull!$A:$XZ,MATCH(Calculations!CH$9,HaverPull!$B:$B,0),MATCH(Calculations!$B28,HaverPull!$A$1:$AZ$1,0))</f>
        <v>#N/A</v>
      </c>
      <c r="CI28" t="e">
        <f>INDEX(HaverPull!$A:$XZ,MATCH(Calculations!CI$9,HaverPull!$B:$B,0),MATCH(Calculations!$B28,HaverPull!$A$1:$AZ$1,0))</f>
        <v>#N/A</v>
      </c>
      <c r="CJ28" t="e">
        <f>INDEX(HaverPull!$A:$XZ,MATCH(Calculations!CJ$9,HaverPull!$B:$B,0),MATCH(Calculations!$B28,HaverPull!$A$1:$AZ$1,0))</f>
        <v>#N/A</v>
      </c>
      <c r="CK28" t="e">
        <f>INDEX(HaverPull!$A:$XZ,MATCH(Calculations!CK$9,HaverPull!$B:$B,0),MATCH(Calculations!$B28,HaverPull!$A$1:$AZ$1,0))</f>
        <v>#N/A</v>
      </c>
      <c r="CL28" t="e">
        <f>INDEX(HaverPull!$A:$XZ,MATCH(Calculations!CL$9,HaverPull!$B:$B,0),MATCH(Calculations!$B28,HaverPull!$A$1:$AZ$1,0))</f>
        <v>#N/A</v>
      </c>
      <c r="CM28" t="e">
        <f>INDEX(HaverPull!$A:$XZ,MATCH(Calculations!CM$9,HaverPull!$B:$B,0),MATCH(Calculations!$B28,HaverPull!$A$1:$AZ$1,0))</f>
        <v>#N/A</v>
      </c>
      <c r="CN28" t="e">
        <f>INDEX(HaverPull!$A:$XZ,MATCH(Calculations!CN$9,HaverPull!$B:$B,0),MATCH(Calculations!$B28,HaverPull!$A$1:$AZ$1,0))</f>
        <v>#N/A</v>
      </c>
      <c r="CO28" t="e">
        <f>INDEX(HaverPull!$A:$XZ,MATCH(Calculations!CO$9,HaverPull!$B:$B,0),MATCH(Calculations!$B28,HaverPull!$A$1:$AZ$1,0))</f>
        <v>#N/A</v>
      </c>
      <c r="CP28" t="e">
        <f>INDEX(HaverPull!$A:$XZ,MATCH(Calculations!CP$9,HaverPull!$B:$B,0),MATCH(Calculations!$B28,HaverPull!$A$1:$AZ$1,0))</f>
        <v>#N/A</v>
      </c>
      <c r="CQ28" t="e">
        <f>INDEX(HaverPull!$A:$XZ,MATCH(Calculations!CQ$9,HaverPull!$B:$B,0),MATCH(Calculations!$B28,HaverPull!$A$1:$AZ$1,0))</f>
        <v>#N/A</v>
      </c>
      <c r="CR28" t="e">
        <f>INDEX(HaverPull!$A:$XZ,MATCH(Calculations!CR$9,HaverPull!$B:$B,0),MATCH(Calculations!$B28,HaverPull!$A$1:$AZ$1,0))</f>
        <v>#N/A</v>
      </c>
      <c r="CS28" t="e">
        <f>INDEX(HaverPull!$A:$XZ,MATCH(Calculations!CS$9,HaverPull!$B:$B,0),MATCH(Calculations!$B28,HaverPull!$A$1:$AZ$1,0))</f>
        <v>#N/A</v>
      </c>
      <c r="CT28" t="e">
        <f>INDEX(HaverPull!$A:$XZ,MATCH(Calculations!CT$9,HaverPull!$B:$B,0),MATCH(Calculations!$B28,HaverPull!$A$1:$AZ$1,0))</f>
        <v>#N/A</v>
      </c>
      <c r="CU28" t="e">
        <f>INDEX(HaverPull!$A:$XZ,MATCH(Calculations!CU$9,HaverPull!$B:$B,0),MATCH(Calculations!$B28,HaverPull!$A$1:$AZ$1,0))</f>
        <v>#N/A</v>
      </c>
      <c r="CV28" t="e">
        <f>INDEX(HaverPull!$A:$XZ,MATCH(Calculations!CV$9,HaverPull!$B:$B,0),MATCH(Calculations!$B28,HaverPull!$A$1:$AZ$1,0))</f>
        <v>#N/A</v>
      </c>
      <c r="CW28" t="e">
        <f>INDEX(HaverPull!$A:$XZ,MATCH(Calculations!CW$9,HaverPull!$B:$B,0),MATCH(Calculations!$B28,HaverPull!$A$1:$AZ$1,0))</f>
        <v>#N/A</v>
      </c>
      <c r="CX28" t="e">
        <f>INDEX(HaverPull!$A:$XZ,MATCH(Calculations!CX$9,HaverPull!$B:$B,0),MATCH(Calculations!$B28,HaverPull!$A$1:$AZ$1,0))</f>
        <v>#N/A</v>
      </c>
      <c r="CY28" t="e">
        <f>INDEX(HaverPull!$A:$XZ,MATCH(Calculations!CY$9,HaverPull!$B:$B,0),MATCH(Calculations!$B28,HaverPull!$A$1:$AZ$1,0))</f>
        <v>#N/A</v>
      </c>
      <c r="CZ28" t="e">
        <f>INDEX(HaverPull!$A:$XZ,MATCH(Calculations!CZ$9,HaverPull!$B:$B,0),MATCH(Calculations!$B28,HaverPull!$A$1:$AZ$1,0))</f>
        <v>#N/A</v>
      </c>
      <c r="DA28" t="e">
        <f>INDEX(HaverPull!$A:$XZ,MATCH(Calculations!DA$9,HaverPull!$B:$B,0),MATCH(Calculations!$B28,HaverPull!$A$1:$AZ$1,0))</f>
        <v>#N/A</v>
      </c>
      <c r="DB28" t="e">
        <f>INDEX(HaverPull!$A:$XZ,MATCH(Calculations!DB$9,HaverPull!$B:$B,0),MATCH(Calculations!$B28,HaverPull!$A$1:$AZ$1,0))</f>
        <v>#N/A</v>
      </c>
      <c r="DC28" t="e">
        <f>INDEX(HaverPull!$A:$XZ,MATCH(Calculations!DC$9,HaverPull!$B:$B,0),MATCH(Calculations!$B28,HaverPull!$A$1:$AZ$1,0))</f>
        <v>#N/A</v>
      </c>
      <c r="DD28" t="e">
        <f>INDEX(HaverPull!$A:$XZ,MATCH(Calculations!DD$9,HaverPull!$B:$B,0),MATCH(Calculations!$B28,HaverPull!$A$1:$AZ$1,0))</f>
        <v>#N/A</v>
      </c>
      <c r="DE28" t="e">
        <f>INDEX(HaverPull!$A:$XZ,MATCH(Calculations!DE$9,HaverPull!$B:$B,0),MATCH(Calculations!$B28,HaverPull!$A$1:$AZ$1,0))</f>
        <v>#N/A</v>
      </c>
      <c r="DF28" t="e">
        <f>INDEX(HaverPull!$A:$XZ,MATCH(Calculations!DF$9,HaverPull!$B:$B,0),MATCH(Calculations!$B28,HaverPull!$A$1:$AZ$1,0))</f>
        <v>#N/A</v>
      </c>
      <c r="DG28" t="e">
        <f>INDEX(HaverPull!$A:$XZ,MATCH(Calculations!DG$9,HaverPull!$B:$B,0),MATCH(Calculations!$B28,HaverPull!$A$1:$AZ$1,0))</f>
        <v>#N/A</v>
      </c>
      <c r="DH28" t="e">
        <f>INDEX(HaverPull!$A:$XZ,MATCH(Calculations!DH$9,HaverPull!$B:$B,0),MATCH(Calculations!$B28,HaverPull!$A$1:$AZ$1,0))</f>
        <v>#N/A</v>
      </c>
      <c r="DI28" t="e">
        <f>INDEX(HaverPull!$A:$XZ,MATCH(Calculations!DI$9,HaverPull!$B:$B,0),MATCH(Calculations!$B28,HaverPull!$A$1:$AZ$1,0))</f>
        <v>#N/A</v>
      </c>
      <c r="DJ28" t="e">
        <f>INDEX(HaverPull!$A:$XZ,MATCH(Calculations!DJ$9,HaverPull!$B:$B,0),MATCH(Calculations!$B28,HaverPull!$A$1:$AZ$1,0))</f>
        <v>#N/A</v>
      </c>
      <c r="DK28" t="e">
        <f>INDEX(HaverPull!$A:$XZ,MATCH(Calculations!DK$9,HaverPull!$B:$B,0),MATCH(Calculations!$B28,HaverPull!$A$1:$AZ$1,0))</f>
        <v>#N/A</v>
      </c>
      <c r="DL28" t="e">
        <f>INDEX(HaverPull!$A:$XZ,MATCH(Calculations!DL$9,HaverPull!$B:$B,0),MATCH(Calculations!$B28,HaverPull!$A$1:$AZ$1,0))</f>
        <v>#N/A</v>
      </c>
      <c r="DM28" t="e">
        <f>INDEX(HaverPull!$A:$XZ,MATCH(Calculations!DM$9,HaverPull!$B:$B,0),MATCH(Calculations!$B28,HaverPull!$A$1:$AZ$1,0))</f>
        <v>#N/A</v>
      </c>
      <c r="DN28" t="e">
        <f>INDEX(HaverPull!$A:$XZ,MATCH(Calculations!DN$9,HaverPull!$B:$B,0),MATCH(Calculations!$B28,HaverPull!$A$1:$AZ$1,0))</f>
        <v>#N/A</v>
      </c>
      <c r="DO28" t="e">
        <f>INDEX(HaverPull!$A:$XZ,MATCH(Calculations!DO$9,HaverPull!$B:$B,0),MATCH(Calculations!$B28,HaverPull!$A$1:$AZ$1,0))</f>
        <v>#N/A</v>
      </c>
      <c r="DP28" t="e">
        <f>INDEX(HaverPull!$A:$XZ,MATCH(Calculations!DP$9,HaverPull!$B:$B,0),MATCH(Calculations!$B28,HaverPull!$A$1:$AZ$1,0))</f>
        <v>#N/A</v>
      </c>
      <c r="DQ28" t="e">
        <f>INDEX(HaverPull!$A:$XZ,MATCH(Calculations!DQ$9,HaverPull!$B:$B,0),MATCH(Calculations!$B28,HaverPull!$A$1:$AZ$1,0))</f>
        <v>#N/A</v>
      </c>
      <c r="DR28" t="e">
        <f>INDEX(HaverPull!$A:$XZ,MATCH(Calculations!DR$9,HaverPull!$B:$B,0),MATCH(Calculations!$B28,HaverPull!$A$1:$AZ$1,0))</f>
        <v>#N/A</v>
      </c>
      <c r="DS28" t="e">
        <f>INDEX(HaverPull!$A:$XZ,MATCH(Calculations!DS$9,HaverPull!$B:$B,0),MATCH(Calculations!$B28,HaverPull!$A$1:$AZ$1,0))</f>
        <v>#N/A</v>
      </c>
      <c r="DT28" t="e">
        <f>INDEX(HaverPull!$A:$XZ,MATCH(Calculations!DT$9,HaverPull!$B:$B,0),MATCH(Calculations!$B28,HaverPull!$A$1:$AZ$1,0))</f>
        <v>#N/A</v>
      </c>
      <c r="DU28" t="e">
        <f>INDEX(HaverPull!$A:$XZ,MATCH(Calculations!DU$9,HaverPull!$B:$B,0),MATCH(Calculations!$B28,HaverPull!$A$1:$AZ$1,0))</f>
        <v>#N/A</v>
      </c>
      <c r="DV28" t="e">
        <f>INDEX(HaverPull!$A:$XZ,MATCH(Calculations!DV$9,HaverPull!$B:$B,0),MATCH(Calculations!$B28,HaverPull!$A$1:$AZ$1,0))</f>
        <v>#N/A</v>
      </c>
      <c r="DW28" t="e">
        <f>INDEX(HaverPull!$A:$XZ,MATCH(Calculations!DW$9,HaverPull!$B:$B,0),MATCH(Calculations!$B28,HaverPull!$A$1:$AZ$1,0))</f>
        <v>#N/A</v>
      </c>
      <c r="DX28" t="e">
        <f>INDEX(HaverPull!$A:$XZ,MATCH(Calculations!DX$9,HaverPull!$B:$B,0),MATCH(Calculations!$B28,HaverPull!$A$1:$AZ$1,0))</f>
        <v>#N/A</v>
      </c>
      <c r="DY28" t="e">
        <f>INDEX(HaverPull!$A:$XZ,MATCH(Calculations!DY$9,HaverPull!$B:$B,0),MATCH(Calculations!$B28,HaverPull!$A$1:$AZ$1,0))</f>
        <v>#N/A</v>
      </c>
      <c r="DZ28" t="e">
        <f>INDEX(HaverPull!$A:$XZ,MATCH(Calculations!DZ$9,HaverPull!$B:$B,0),MATCH(Calculations!$B28,HaverPull!$A$1:$AZ$1,0))</f>
        <v>#N/A</v>
      </c>
      <c r="EA28" t="e">
        <f>INDEX(HaverPull!$A:$XZ,MATCH(Calculations!EA$9,HaverPull!$B:$B,0),MATCH(Calculations!$B28,HaverPull!$A$1:$AZ$1,0))</f>
        <v>#N/A</v>
      </c>
      <c r="EB28" t="e">
        <f>INDEX(HaverPull!$A:$XZ,MATCH(Calculations!EB$9,HaverPull!$B:$B,0),MATCH(Calculations!$B28,HaverPull!$A$1:$AZ$1,0))</f>
        <v>#N/A</v>
      </c>
      <c r="EC28" t="e">
        <f>INDEX(HaverPull!$A:$XZ,MATCH(Calculations!EC$9,HaverPull!$B:$B,0),MATCH(Calculations!$B28,HaverPull!$A$1:$AZ$1,0))</f>
        <v>#N/A</v>
      </c>
      <c r="ED28" t="e">
        <f>INDEX(HaverPull!$A:$XZ,MATCH(Calculations!ED$9,HaverPull!$B:$B,0),MATCH(Calculations!$B28,HaverPull!$A$1:$AZ$1,0))</f>
        <v>#N/A</v>
      </c>
      <c r="EE28" t="e">
        <f>INDEX(HaverPull!$A:$XZ,MATCH(Calculations!EE$9,HaverPull!$B:$B,0),MATCH(Calculations!$B28,HaverPull!$A$1:$AZ$1,0))</f>
        <v>#N/A</v>
      </c>
      <c r="EF28" t="e">
        <f>INDEX(HaverPull!$A:$XZ,MATCH(Calculations!EF$9,HaverPull!$B:$B,0),MATCH(Calculations!$B28,HaverPull!$A$1:$AZ$1,0))</f>
        <v>#N/A</v>
      </c>
      <c r="EG28" t="e">
        <f>INDEX(HaverPull!$A:$XZ,MATCH(Calculations!EG$9,HaverPull!$B:$B,0),MATCH(Calculations!$B28,HaverPull!$A$1:$AZ$1,0))</f>
        <v>#N/A</v>
      </c>
      <c r="EH28" t="e">
        <f>INDEX(HaverPull!$A:$XZ,MATCH(Calculations!EH$9,HaverPull!$B:$B,0),MATCH(Calculations!$B28,HaverPull!$A$1:$AZ$1,0))</f>
        <v>#N/A</v>
      </c>
      <c r="EI28" t="e">
        <f>INDEX(HaverPull!$A:$XZ,MATCH(Calculations!EI$9,HaverPull!$B:$B,0),MATCH(Calculations!$B28,HaverPull!$A$1:$AZ$1,0))</f>
        <v>#N/A</v>
      </c>
      <c r="EJ28" t="e">
        <f>INDEX(HaverPull!$A:$XZ,MATCH(Calculations!EJ$9,HaverPull!$B:$B,0),MATCH(Calculations!$B28,HaverPull!$A$1:$AZ$1,0))</f>
        <v>#N/A</v>
      </c>
      <c r="EK28" t="e">
        <f>INDEX(HaverPull!$A:$XZ,MATCH(Calculations!EK$9,HaverPull!$B:$B,0),MATCH(Calculations!$B28,HaverPull!$A$1:$AZ$1,0))</f>
        <v>#N/A</v>
      </c>
      <c r="EL28" t="e">
        <f>INDEX(HaverPull!$A:$XZ,MATCH(Calculations!EL$9,HaverPull!$B:$B,0),MATCH(Calculations!$B28,HaverPull!$A$1:$AZ$1,0))</f>
        <v>#N/A</v>
      </c>
      <c r="EM28" t="e">
        <f>INDEX(HaverPull!$A:$XZ,MATCH(Calculations!EM$9,HaverPull!$B:$B,0),MATCH(Calculations!$B28,HaverPull!$A$1:$AZ$1,0))</f>
        <v>#N/A</v>
      </c>
      <c r="EN28" t="e">
        <f>INDEX(HaverPull!$A:$XZ,MATCH(Calculations!EN$9,HaverPull!$B:$B,0),MATCH(Calculations!$B28,HaverPull!$A$1:$AZ$1,0))</f>
        <v>#N/A</v>
      </c>
      <c r="EO28" t="e">
        <f>INDEX(HaverPull!$A:$XZ,MATCH(Calculations!EO$9,HaverPull!$B:$B,0),MATCH(Calculations!$B28,HaverPull!$A$1:$AZ$1,0))</f>
        <v>#N/A</v>
      </c>
      <c r="EP28" t="e">
        <f>INDEX(HaverPull!$A:$XZ,MATCH(Calculations!EP$9,HaverPull!$B:$B,0),MATCH(Calculations!$B28,HaverPull!$A$1:$AZ$1,0))</f>
        <v>#N/A</v>
      </c>
      <c r="EQ28" t="e">
        <f>INDEX(HaverPull!$A:$XZ,MATCH(Calculations!EQ$9,HaverPull!$B:$B,0),MATCH(Calculations!$B28,HaverPull!$A$1:$AZ$1,0))</f>
        <v>#N/A</v>
      </c>
      <c r="ER28" t="e">
        <f>INDEX(HaverPull!$A:$XZ,MATCH(Calculations!ER$9,HaverPull!$B:$B,0),MATCH(Calculations!$B28,HaverPull!$A$1:$AZ$1,0))</f>
        <v>#N/A</v>
      </c>
      <c r="ES28" t="e">
        <f>INDEX(HaverPull!$A:$XZ,MATCH(Calculations!ES$9,HaverPull!$B:$B,0),MATCH(Calculations!$B28,HaverPull!$A$1:$AZ$1,0))</f>
        <v>#N/A</v>
      </c>
      <c r="ET28" t="e">
        <f>INDEX(HaverPull!$A:$XZ,MATCH(Calculations!ET$9,HaverPull!$B:$B,0),MATCH(Calculations!$B28,HaverPull!$A$1:$AZ$1,0))</f>
        <v>#N/A</v>
      </c>
      <c r="EU28" t="e">
        <f>INDEX(HaverPull!$A:$XZ,MATCH(Calculations!EU$9,HaverPull!$B:$B,0),MATCH(Calculations!$B28,HaverPull!$A$1:$AZ$1,0))</f>
        <v>#N/A</v>
      </c>
      <c r="EV28" t="e">
        <f>INDEX(HaverPull!$A:$XZ,MATCH(Calculations!EV$9,HaverPull!$B:$B,0),MATCH(Calculations!$B28,HaverPull!$A$1:$AZ$1,0))</f>
        <v>#N/A</v>
      </c>
      <c r="EW28" t="e">
        <f>INDEX(HaverPull!$A:$XZ,MATCH(Calculations!EW$9,HaverPull!$B:$B,0),MATCH(Calculations!$B28,HaverPull!$A$1:$AZ$1,0))</f>
        <v>#N/A</v>
      </c>
      <c r="EX28" t="e">
        <f>INDEX(HaverPull!$A:$XZ,MATCH(Calculations!EX$9,HaverPull!$B:$B,0),MATCH(Calculations!$B28,HaverPull!$A$1:$AZ$1,0))</f>
        <v>#N/A</v>
      </c>
      <c r="EY28" t="e">
        <f>INDEX(HaverPull!$A:$XZ,MATCH(Calculations!EY$9,HaverPull!$B:$B,0),MATCH(Calculations!$B28,HaverPull!$A$1:$AZ$1,0))</f>
        <v>#N/A</v>
      </c>
      <c r="EZ28" t="e">
        <f>INDEX(HaverPull!$A:$XZ,MATCH(Calculations!EZ$9,HaverPull!$B:$B,0),MATCH(Calculations!$B28,HaverPull!$A$1:$AZ$1,0))</f>
        <v>#N/A</v>
      </c>
      <c r="FA28" t="e">
        <f>INDEX(HaverPull!$A:$XZ,MATCH(Calculations!FA$9,HaverPull!$B:$B,0),MATCH(Calculations!$B28,HaverPull!$A$1:$AZ$1,0))</f>
        <v>#N/A</v>
      </c>
      <c r="FB28" t="e">
        <f>INDEX(HaverPull!$A:$XZ,MATCH(Calculations!FB$9,HaverPull!$B:$B,0),MATCH(Calculations!$B28,HaverPull!$A$1:$AZ$1,0))</f>
        <v>#N/A</v>
      </c>
      <c r="FC28" t="e">
        <f>INDEX(HaverPull!$A:$XZ,MATCH(Calculations!FC$9,HaverPull!$B:$B,0),MATCH(Calculations!$B28,HaverPull!$A$1:$AZ$1,0))</f>
        <v>#N/A</v>
      </c>
      <c r="FD28" t="e">
        <f>INDEX(HaverPull!$A:$XZ,MATCH(Calculations!FD$9,HaverPull!$B:$B,0),MATCH(Calculations!$B28,HaverPull!$A$1:$AZ$1,0))</f>
        <v>#N/A</v>
      </c>
      <c r="FE28" t="e">
        <f>INDEX(HaverPull!$A:$XZ,MATCH(Calculations!FE$9,HaverPull!$B:$B,0),MATCH(Calculations!$B28,HaverPull!$A$1:$AZ$1,0))</f>
        <v>#N/A</v>
      </c>
      <c r="FF28" t="e">
        <f>INDEX(HaverPull!$A:$XZ,MATCH(Calculations!FF$9,HaverPull!$B:$B,0),MATCH(Calculations!$B28,HaverPull!$A$1:$AZ$1,0))</f>
        <v>#N/A</v>
      </c>
      <c r="FG28" t="e">
        <f>INDEX(HaverPull!$A:$XZ,MATCH(Calculations!FG$9,HaverPull!$B:$B,0),MATCH(Calculations!$B28,HaverPull!$A$1:$AZ$1,0))</f>
        <v>#N/A</v>
      </c>
      <c r="FH28" t="e">
        <f>INDEX(HaverPull!$A:$XZ,MATCH(Calculations!FH$9,HaverPull!$B:$B,0),MATCH(Calculations!$B28,HaverPull!$A$1:$AZ$1,0))</f>
        <v>#N/A</v>
      </c>
      <c r="FI28" t="e">
        <f>INDEX(HaverPull!$A:$XZ,MATCH(Calculations!FI$9,HaverPull!$B:$B,0),MATCH(Calculations!$B28,HaverPull!$A$1:$AZ$1,0))</f>
        <v>#N/A</v>
      </c>
      <c r="FJ28" t="e">
        <f>INDEX(HaverPull!$A:$XZ,MATCH(Calculations!FJ$9,HaverPull!$B:$B,0),MATCH(Calculations!$B28,HaverPull!$A$1:$AZ$1,0))</f>
        <v>#N/A</v>
      </c>
      <c r="FK28" t="e">
        <f>INDEX(HaverPull!$A:$XZ,MATCH(Calculations!FK$9,HaverPull!$B:$B,0),MATCH(Calculations!$B28,HaverPull!$A$1:$AZ$1,0))</f>
        <v>#N/A</v>
      </c>
      <c r="FL28" t="e">
        <f>INDEX(HaverPull!$A:$XZ,MATCH(Calculations!FL$9,HaverPull!$B:$B,0),MATCH(Calculations!$B28,HaverPull!$A$1:$AZ$1,0))</f>
        <v>#N/A</v>
      </c>
      <c r="FM28" t="e">
        <f>INDEX(HaverPull!$A:$XZ,MATCH(Calculations!FM$9,HaverPull!$B:$B,0),MATCH(Calculations!$B28,HaverPull!$A$1:$AZ$1,0))</f>
        <v>#N/A</v>
      </c>
      <c r="FN28" t="e">
        <f>INDEX(HaverPull!$A:$XZ,MATCH(Calculations!FN$9,HaverPull!$B:$B,0),MATCH(Calculations!$B28,HaverPull!$A$1:$AZ$1,0))</f>
        <v>#N/A</v>
      </c>
      <c r="FO28" t="e">
        <f>INDEX(HaverPull!$A:$XZ,MATCH(Calculations!FO$9,HaverPull!$B:$B,0),MATCH(Calculations!$B28,HaverPull!$A$1:$AZ$1,0))</f>
        <v>#N/A</v>
      </c>
      <c r="FP28" t="e">
        <f>INDEX(HaverPull!$A:$XZ,MATCH(Calculations!FP$9,HaverPull!$B:$B,0),MATCH(Calculations!$B28,HaverPull!$A$1:$AZ$1,0))</f>
        <v>#N/A</v>
      </c>
      <c r="FQ28" t="e">
        <f>INDEX(HaverPull!$A:$XZ,MATCH(Calculations!FQ$9,HaverPull!$B:$B,0),MATCH(Calculations!$B28,HaverPull!$A$1:$AZ$1,0))</f>
        <v>#N/A</v>
      </c>
      <c r="FR28" t="e">
        <f>INDEX(HaverPull!$A:$XZ,MATCH(Calculations!FR$9,HaverPull!$B:$B,0),MATCH(Calculations!$B28,HaverPull!$A$1:$AZ$1,0))</f>
        <v>#N/A</v>
      </c>
      <c r="FS28" t="e">
        <f>INDEX(HaverPull!$A:$XZ,MATCH(Calculations!FS$9,HaverPull!$B:$B,0),MATCH(Calculations!$B28,HaverPull!$A$1:$AZ$1,0))</f>
        <v>#N/A</v>
      </c>
      <c r="FT28" t="e">
        <f>INDEX(HaverPull!$A:$XZ,MATCH(Calculations!FT$9,HaverPull!$B:$B,0),MATCH(Calculations!$B28,HaverPull!$A$1:$AZ$1,0))</f>
        <v>#N/A</v>
      </c>
      <c r="FU28" t="e">
        <f>INDEX(HaverPull!$A:$XZ,MATCH(Calculations!FU$9,HaverPull!$B:$B,0),MATCH(Calculations!$B28,HaverPull!$A$1:$AZ$1,0))</f>
        <v>#N/A</v>
      </c>
      <c r="FV28" t="e">
        <f>INDEX(HaverPull!$A:$XZ,MATCH(Calculations!FV$9,HaverPull!$B:$B,0),MATCH(Calculations!$B28,HaverPull!$A$1:$AZ$1,0))</f>
        <v>#N/A</v>
      </c>
      <c r="FW28" t="e">
        <f>INDEX(HaverPull!$A:$XZ,MATCH(Calculations!FW$9,HaverPull!$B:$B,0),MATCH(Calculations!$B28,HaverPull!$A$1:$AZ$1,0))</f>
        <v>#N/A</v>
      </c>
      <c r="FX28" t="e">
        <f>INDEX(HaverPull!$A:$XZ,MATCH(Calculations!FX$9,HaverPull!$B:$B,0),MATCH(Calculations!$B28,HaverPull!$A$1:$AZ$1,0))</f>
        <v>#N/A</v>
      </c>
      <c r="FY28" t="e">
        <f>INDEX(HaverPull!$A:$XZ,MATCH(Calculations!FY$9,HaverPull!$B:$B,0),MATCH(Calculations!$B28,HaverPull!$A$1:$AZ$1,0))</f>
        <v>#N/A</v>
      </c>
      <c r="FZ28" t="e">
        <f>INDEX(HaverPull!$A:$XZ,MATCH(Calculations!FZ$9,HaverPull!$B:$B,0),MATCH(Calculations!$B28,HaverPull!$A$1:$AZ$1,0))</f>
        <v>#N/A</v>
      </c>
      <c r="GA28" t="e">
        <f>INDEX(HaverPull!$A:$XZ,MATCH(Calculations!GA$9,HaverPull!$B:$B,0),MATCH(Calculations!$B28,HaverPull!$A$1:$AZ$1,0))</f>
        <v>#N/A</v>
      </c>
      <c r="GB28" t="e">
        <f>INDEX(HaverPull!$A:$XZ,MATCH(Calculations!GB$9,HaverPull!$B:$B,0),MATCH(Calculations!$B28,HaverPull!$A$1:$AZ$1,0))</f>
        <v>#N/A</v>
      </c>
      <c r="GC28" t="e">
        <f>INDEX(HaverPull!$A:$XZ,MATCH(Calculations!GC$9,HaverPull!$B:$B,0),MATCH(Calculations!$B28,HaverPull!$A$1:$AZ$1,0))</f>
        <v>#N/A</v>
      </c>
      <c r="GD28" s="79" t="e">
        <f>INDEX(HaverPull!$A:$XZ,MATCH(Calculations!GD$9,HaverPull!$B:$B,0),MATCH(Calculations!$B28,HaverPull!$A$1:$AZ$1,0))</f>
        <v>#N/A</v>
      </c>
      <c r="GE28" t="e">
        <f>INDEX(HaverPull!$A:$XZ,MATCH(Calculations!GE$9,HaverPull!$B:$B,0),MATCH(Calculations!$B28,HaverPull!$A$1:$AZ$1,0))</f>
        <v>#N/A</v>
      </c>
      <c r="GF28" t="e">
        <f>INDEX(HaverPull!$A:$XZ,MATCH(Calculations!GF$9,HaverPull!$B:$B,0),MATCH(Calculations!$B28,HaverPull!$A$1:$AZ$1,0))</f>
        <v>#N/A</v>
      </c>
      <c r="GG28" t="e">
        <f>INDEX(HaverPull!$A:$XZ,MATCH(Calculations!GG$9,HaverPull!$B:$B,0),MATCH(Calculations!$B28,HaverPull!$A$1:$AZ$1,0))</f>
        <v>#N/A</v>
      </c>
      <c r="GH28" s="71" t="e">
        <f>INDEX(HaverPull!$A:$XZ,MATCH(Calculations!GH$9,HaverPull!$B:$B,0),MATCH(Calculations!$B28,HaverPull!$A$1:$AZ$1,0))</f>
        <v>#N/A</v>
      </c>
      <c r="GI28" t="e">
        <f>INDEX(HaverPull!$A:$XZ,MATCH(Calculations!GI$9,HaverPull!$B:$B,0),MATCH(Calculations!$B28,HaverPull!$A$1:$AZ$1,0))</f>
        <v>#N/A</v>
      </c>
      <c r="GJ28" t="e">
        <f>INDEX(HaverPull!$A:$XZ,MATCH(Calculations!GJ$9,HaverPull!$B:$B,0),MATCH(Calculations!$B28,HaverPull!$A$1:$AZ$1,0))</f>
        <v>#N/A</v>
      </c>
      <c r="GK28" t="e">
        <f>INDEX(HaverPull!$A:$XZ,MATCH(Calculations!GK$9,HaverPull!$B:$B,0),MATCH(Calculations!$B28,HaverPull!$A$1:$AZ$1,0))</f>
        <v>#N/A</v>
      </c>
      <c r="GL28" s="15" t="e">
        <f>INDEX(HaverPull!$A:$XZ,MATCH(Calculations!GL$9,HaverPull!$B:$B,0),MATCH(Calculations!$B28,HaverPull!$A$1:$AZ$1,0))</f>
        <v>#N/A</v>
      </c>
      <c r="GM28" t="e">
        <f>INDEX(HaverPull!$A:$XZ,MATCH(Calculations!GM$9,HaverPull!$B:$B,0),MATCH(Calculations!$B28,HaverPull!$A$1:$AZ$1,0))</f>
        <v>#N/A</v>
      </c>
      <c r="GN28" t="e">
        <f>INDEX(HaverPull!$A:$XZ,MATCH(Calculations!GN$9,HaverPull!$B:$B,0),MATCH(Calculations!$B28,HaverPull!$A$1:$AZ$1,0))</f>
        <v>#N/A</v>
      </c>
      <c r="GO28" s="87" t="e">
        <f>INDEX(HaverPull!$A:$XZ,MATCH(Calculations!GO$9,HaverPull!$B:$B,0),MATCH(Calculations!$B28,HaverPull!$A$1:$AZ$1,0))</f>
        <v>#N/A</v>
      </c>
      <c r="GP28" s="6" t="e">
        <f>INDEX(HaverPull!$A:$XZ,MATCH(HaverPull!B$202,HaverPull!$B:$B,0),MATCH(Calculations!$B28,HaverPull!$A$1:$AZ$1,0))</f>
        <v>#N/A</v>
      </c>
      <c r="GQ28" t="e">
        <f>INDEX(HaverPull!$A:$XZ,MATCH(Calculations!GQ$9,HaverPull!$B:$B,0),MATCH(Calculations!$B28,HaverPull!$A$1:$AZ$1,0))</f>
        <v>#N/A</v>
      </c>
      <c r="GR28" t="e">
        <f>INDEX(HaverPull!$A:$XZ,MATCH(Calculations!GR$9,HaverPull!$B:$B,0),MATCH(Calculations!$B28,HaverPull!$A$1:$AZ$1,0))</f>
        <v>#N/A</v>
      </c>
      <c r="GS28" t="e">
        <f>INDEX(HaverPull!$A:$XZ,MATCH(Calculations!GS$9,HaverPull!$B:$B,0),MATCH(Calculations!$B28,HaverPull!$A$1:$AZ$1,0))</f>
        <v>#N/A</v>
      </c>
      <c r="GT28" t="e">
        <f>INDEX(HaverPull!$A:$XZ,MATCH(Calculations!GT$9,HaverPull!$B:$B,0),MATCH(Calculations!$B28,HaverPull!$A$1:$AZ$1,0))</f>
        <v>#N/A</v>
      </c>
      <c r="GU28" t="e">
        <f>INDEX(HaverPull!$A:$XZ,MATCH(Calculations!GU$9,HaverPull!$B:$B,0),MATCH(Calculations!$B28,HaverPull!$A$1:$AZ$1,0))</f>
        <v>#N/A</v>
      </c>
      <c r="GV28" t="e">
        <f>INDEX(HaverPull!$A:$XZ,MATCH(Calculations!GV$9,HaverPull!$B:$B,0),MATCH(Calculations!$B28,HaverPull!$A$1:$AZ$1,0))</f>
        <v>#N/A</v>
      </c>
    </row>
    <row r="29" spans="1:204" x14ac:dyDescent="0.25">
      <c r="B29" t="s">
        <v>166</v>
      </c>
      <c r="C29" t="e">
        <f>INDEX(HaverPull!$A:$XZ,MATCH(Calculations!C$9,HaverPull!$B:$B,0),MATCH(Calculations!$B29,HaverPull!$A$1:$AZ$1,0))</f>
        <v>#N/A</v>
      </c>
      <c r="D29" t="e">
        <f>INDEX(HaverPull!$A:$XZ,MATCH(Calculations!D$9,HaverPull!$B:$B,0),MATCH(Calculations!$B29,HaverPull!$A$1:$AZ$1,0))</f>
        <v>#N/A</v>
      </c>
      <c r="E29" t="e">
        <f>INDEX(HaverPull!$A:$XZ,MATCH(Calculations!E$9,HaverPull!$B:$B,0),MATCH(Calculations!$B29,HaverPull!$A$1:$AZ$1,0))</f>
        <v>#N/A</v>
      </c>
      <c r="F29" t="e">
        <f>INDEX(HaverPull!$A:$XZ,MATCH(Calculations!F$9,HaverPull!$B:$B,0),MATCH(Calculations!$B29,HaverPull!$A$1:$AZ$1,0))</f>
        <v>#N/A</v>
      </c>
      <c r="G29" t="e">
        <f>INDEX(HaverPull!$A:$XZ,MATCH(Calculations!G$9,HaverPull!$B:$B,0),MATCH(Calculations!$B29,HaverPull!$A$1:$AZ$1,0))</f>
        <v>#N/A</v>
      </c>
      <c r="H29" t="e">
        <f>INDEX(HaverPull!$A:$XZ,MATCH(Calculations!H$9,HaverPull!$B:$B,0),MATCH(Calculations!$B29,HaverPull!$A$1:$AZ$1,0))</f>
        <v>#N/A</v>
      </c>
      <c r="I29" t="e">
        <f>INDEX(HaverPull!$A:$XZ,MATCH(Calculations!I$9,HaverPull!$B:$B,0),MATCH(Calculations!$B29,HaverPull!$A$1:$AZ$1,0))</f>
        <v>#N/A</v>
      </c>
      <c r="J29" t="e">
        <f>INDEX(HaverPull!$A:$XZ,MATCH(Calculations!J$9,HaverPull!$B:$B,0),MATCH(Calculations!$B29,HaverPull!$A$1:$AZ$1,0))</f>
        <v>#N/A</v>
      </c>
      <c r="K29" t="e">
        <f>INDEX(HaverPull!$A:$XZ,MATCH(Calculations!K$9,HaverPull!$B:$B,0),MATCH(Calculations!$B29,HaverPull!$A$1:$AZ$1,0))</f>
        <v>#N/A</v>
      </c>
      <c r="L29" t="e">
        <f>INDEX(HaverPull!$A:$XZ,MATCH(Calculations!L$9,HaverPull!$B:$B,0),MATCH(Calculations!$B29,HaverPull!$A$1:$AZ$1,0))</f>
        <v>#N/A</v>
      </c>
      <c r="M29" t="e">
        <f>INDEX(HaverPull!$A:$XZ,MATCH(Calculations!M$9,HaverPull!$B:$B,0),MATCH(Calculations!$B29,HaverPull!$A$1:$AZ$1,0))</f>
        <v>#N/A</v>
      </c>
      <c r="N29" t="e">
        <f>INDEX(HaverPull!$A:$XZ,MATCH(Calculations!N$9,HaverPull!$B:$B,0),MATCH(Calculations!$B29,HaverPull!$A$1:$AZ$1,0))</f>
        <v>#N/A</v>
      </c>
      <c r="O29" t="e">
        <f>INDEX(HaverPull!$A:$XZ,MATCH(Calculations!O$9,HaverPull!$B:$B,0),MATCH(Calculations!$B29,HaverPull!$A$1:$AZ$1,0))</f>
        <v>#N/A</v>
      </c>
      <c r="P29" t="e">
        <f>INDEX(HaverPull!$A:$XZ,MATCH(Calculations!P$9,HaverPull!$B:$B,0),MATCH(Calculations!$B29,HaverPull!$A$1:$AZ$1,0))</f>
        <v>#N/A</v>
      </c>
      <c r="Q29" t="e">
        <f>INDEX(HaverPull!$A:$XZ,MATCH(Calculations!Q$9,HaverPull!$B:$B,0),MATCH(Calculations!$B29,HaverPull!$A$1:$AZ$1,0))</f>
        <v>#N/A</v>
      </c>
      <c r="R29" t="e">
        <f>INDEX(HaverPull!$A:$XZ,MATCH(Calculations!R$9,HaverPull!$B:$B,0),MATCH(Calculations!$B29,HaverPull!$A$1:$AZ$1,0))</f>
        <v>#N/A</v>
      </c>
      <c r="S29" t="e">
        <f>INDEX(HaverPull!$A:$XZ,MATCH(Calculations!S$9,HaverPull!$B:$B,0),MATCH(Calculations!$B29,HaverPull!$A$1:$AZ$1,0))</f>
        <v>#N/A</v>
      </c>
      <c r="T29" t="e">
        <f>INDEX(HaverPull!$A:$XZ,MATCH(Calculations!T$9,HaverPull!$B:$B,0),MATCH(Calculations!$B29,HaverPull!$A$1:$AZ$1,0))</f>
        <v>#N/A</v>
      </c>
      <c r="U29" t="e">
        <f>INDEX(HaverPull!$A:$XZ,MATCH(Calculations!U$9,HaverPull!$B:$B,0),MATCH(Calculations!$B29,HaverPull!$A$1:$AZ$1,0))</f>
        <v>#N/A</v>
      </c>
      <c r="V29" t="e">
        <f>INDEX(HaverPull!$A:$XZ,MATCH(Calculations!V$9,HaverPull!$B:$B,0),MATCH(Calculations!$B29,HaverPull!$A$1:$AZ$1,0))</f>
        <v>#N/A</v>
      </c>
      <c r="W29" t="e">
        <f>INDEX(HaverPull!$A:$XZ,MATCH(Calculations!W$9,HaverPull!$B:$B,0),MATCH(Calculations!$B29,HaverPull!$A$1:$AZ$1,0))</f>
        <v>#N/A</v>
      </c>
      <c r="X29" t="e">
        <f>INDEX(HaverPull!$A:$XZ,MATCH(Calculations!X$9,HaverPull!$B:$B,0),MATCH(Calculations!$B29,HaverPull!$A$1:$AZ$1,0))</f>
        <v>#N/A</v>
      </c>
      <c r="Y29" t="e">
        <f>INDEX(HaverPull!$A:$XZ,MATCH(Calculations!Y$9,HaverPull!$B:$B,0),MATCH(Calculations!$B29,HaverPull!$A$1:$AZ$1,0))</f>
        <v>#N/A</v>
      </c>
      <c r="Z29" t="e">
        <f>INDEX(HaverPull!$A:$XZ,MATCH(Calculations!Z$9,HaverPull!$B:$B,0),MATCH(Calculations!$B29,HaverPull!$A$1:$AZ$1,0))</f>
        <v>#N/A</v>
      </c>
      <c r="AA29" t="e">
        <f>INDEX(HaverPull!$A:$XZ,MATCH(Calculations!AA$9,HaverPull!$B:$B,0),MATCH(Calculations!$B29,HaverPull!$A$1:$AZ$1,0))</f>
        <v>#N/A</v>
      </c>
      <c r="AB29" t="e">
        <f>INDEX(HaverPull!$A:$XZ,MATCH(Calculations!AB$9,HaverPull!$B:$B,0),MATCH(Calculations!$B29,HaverPull!$A$1:$AZ$1,0))</f>
        <v>#N/A</v>
      </c>
      <c r="AC29" t="e">
        <f>INDEX(HaverPull!$A:$XZ,MATCH(Calculations!AC$9,HaverPull!$B:$B,0),MATCH(Calculations!$B29,HaverPull!$A$1:$AZ$1,0))</f>
        <v>#N/A</v>
      </c>
      <c r="AD29" t="e">
        <f>INDEX(HaverPull!$A:$XZ,MATCH(Calculations!AD$9,HaverPull!$B:$B,0),MATCH(Calculations!$B29,HaverPull!$A$1:$AZ$1,0))</f>
        <v>#N/A</v>
      </c>
      <c r="AE29" t="e">
        <f>INDEX(HaverPull!$A:$XZ,MATCH(Calculations!AE$9,HaverPull!$B:$B,0),MATCH(Calculations!$B29,HaverPull!$A$1:$AZ$1,0))</f>
        <v>#N/A</v>
      </c>
      <c r="AF29" t="e">
        <f>INDEX(HaverPull!$A:$XZ,MATCH(Calculations!AF$9,HaverPull!$B:$B,0),MATCH(Calculations!$B29,HaverPull!$A$1:$AZ$1,0))</f>
        <v>#N/A</v>
      </c>
      <c r="AG29" t="e">
        <f>INDEX(HaverPull!$A:$XZ,MATCH(Calculations!AG$9,HaverPull!$B:$B,0),MATCH(Calculations!$B29,HaverPull!$A$1:$AZ$1,0))</f>
        <v>#N/A</v>
      </c>
      <c r="AH29" t="e">
        <f>INDEX(HaverPull!$A:$XZ,MATCH(Calculations!AH$9,HaverPull!$B:$B,0),MATCH(Calculations!$B29,HaverPull!$A$1:$AZ$1,0))</f>
        <v>#N/A</v>
      </c>
      <c r="AI29" t="e">
        <f>INDEX(HaverPull!$A:$XZ,MATCH(Calculations!AI$9,HaverPull!$B:$B,0),MATCH(Calculations!$B29,HaverPull!$A$1:$AZ$1,0))</f>
        <v>#N/A</v>
      </c>
      <c r="AJ29" t="e">
        <f>INDEX(HaverPull!$A:$XZ,MATCH(Calculations!AJ$9,HaverPull!$B:$B,0),MATCH(Calculations!$B29,HaverPull!$A$1:$AZ$1,0))</f>
        <v>#N/A</v>
      </c>
      <c r="AK29" t="e">
        <f>INDEX(HaverPull!$A:$XZ,MATCH(Calculations!AK$9,HaverPull!$B:$B,0),MATCH(Calculations!$B29,HaverPull!$A$1:$AZ$1,0))</f>
        <v>#N/A</v>
      </c>
      <c r="AL29" t="e">
        <f>INDEX(HaverPull!$A:$XZ,MATCH(Calculations!AL$9,HaverPull!$B:$B,0),MATCH(Calculations!$B29,HaverPull!$A$1:$AZ$1,0))</f>
        <v>#N/A</v>
      </c>
      <c r="AM29" t="e">
        <f>INDEX(HaverPull!$A:$XZ,MATCH(Calculations!AM$9,HaverPull!$B:$B,0),MATCH(Calculations!$B29,HaverPull!$A$1:$AZ$1,0))</f>
        <v>#N/A</v>
      </c>
      <c r="AN29" t="e">
        <f>INDEX(HaverPull!$A:$XZ,MATCH(Calculations!AN$9,HaverPull!$B:$B,0),MATCH(Calculations!$B29,HaverPull!$A$1:$AZ$1,0))</f>
        <v>#N/A</v>
      </c>
      <c r="AO29" t="e">
        <f>INDEX(HaverPull!$A:$XZ,MATCH(Calculations!AO$9,HaverPull!$B:$B,0),MATCH(Calculations!$B29,HaverPull!$A$1:$AZ$1,0))</f>
        <v>#N/A</v>
      </c>
      <c r="AP29" t="e">
        <f>INDEX(HaverPull!$A:$XZ,MATCH(Calculations!AP$9,HaverPull!$B:$B,0),MATCH(Calculations!$B29,HaverPull!$A$1:$AZ$1,0))</f>
        <v>#N/A</v>
      </c>
      <c r="AQ29" t="e">
        <f>INDEX(HaverPull!$A:$XZ,MATCH(Calculations!AQ$9,HaverPull!$B:$B,0),MATCH(Calculations!$B29,HaverPull!$A$1:$AZ$1,0))</f>
        <v>#N/A</v>
      </c>
      <c r="AR29" t="e">
        <f>INDEX(HaverPull!$A:$XZ,MATCH(Calculations!AR$9,HaverPull!$B:$B,0),MATCH(Calculations!$B29,HaverPull!$A$1:$AZ$1,0))</f>
        <v>#N/A</v>
      </c>
      <c r="AS29" t="e">
        <f>INDEX(HaverPull!$A:$XZ,MATCH(Calculations!AS$9,HaverPull!$B:$B,0),MATCH(Calculations!$B29,HaverPull!$A$1:$AZ$1,0))</f>
        <v>#N/A</v>
      </c>
      <c r="AT29" t="e">
        <f>INDEX(HaverPull!$A:$XZ,MATCH(Calculations!AT$9,HaverPull!$B:$B,0),MATCH(Calculations!$B29,HaverPull!$A$1:$AZ$1,0))</f>
        <v>#N/A</v>
      </c>
      <c r="AU29" t="e">
        <f>INDEX(HaverPull!$A:$XZ,MATCH(Calculations!AU$9,HaverPull!$B:$B,0),MATCH(Calculations!$B29,HaverPull!$A$1:$AZ$1,0))</f>
        <v>#N/A</v>
      </c>
      <c r="AV29" t="e">
        <f>INDEX(HaverPull!$A:$XZ,MATCH(Calculations!AV$9,HaverPull!$B:$B,0),MATCH(Calculations!$B29,HaverPull!$A$1:$AZ$1,0))</f>
        <v>#N/A</v>
      </c>
      <c r="AW29" t="e">
        <f>INDEX(HaverPull!$A:$XZ,MATCH(Calculations!AW$9,HaverPull!$B:$B,0),MATCH(Calculations!$B29,HaverPull!$A$1:$AZ$1,0))</f>
        <v>#N/A</v>
      </c>
      <c r="AX29" t="e">
        <f>INDEX(HaverPull!$A:$XZ,MATCH(Calculations!AX$9,HaverPull!$B:$B,0),MATCH(Calculations!$B29,HaverPull!$A$1:$AZ$1,0))</f>
        <v>#N/A</v>
      </c>
      <c r="AY29" t="e">
        <f>INDEX(HaverPull!$A:$XZ,MATCH(Calculations!AY$9,HaverPull!$B:$B,0),MATCH(Calculations!$B29,HaverPull!$A$1:$AZ$1,0))</f>
        <v>#N/A</v>
      </c>
      <c r="AZ29" t="e">
        <f>INDEX(HaverPull!$A:$XZ,MATCH(Calculations!AZ$9,HaverPull!$B:$B,0),MATCH(Calculations!$B29,HaverPull!$A$1:$AZ$1,0))</f>
        <v>#N/A</v>
      </c>
      <c r="BA29" t="e">
        <f>INDEX(HaverPull!$A:$XZ,MATCH(Calculations!BA$9,HaverPull!$B:$B,0),MATCH(Calculations!$B29,HaverPull!$A$1:$AZ$1,0))</f>
        <v>#N/A</v>
      </c>
      <c r="BB29" t="e">
        <f>INDEX(HaverPull!$A:$XZ,MATCH(Calculations!BB$9,HaverPull!$B:$B,0),MATCH(Calculations!$B29,HaverPull!$A$1:$AZ$1,0))</f>
        <v>#N/A</v>
      </c>
      <c r="BC29" t="e">
        <f>INDEX(HaverPull!$A:$XZ,MATCH(Calculations!BC$9,HaverPull!$B:$B,0),MATCH(Calculations!$B29,HaverPull!$A$1:$AZ$1,0))</f>
        <v>#N/A</v>
      </c>
      <c r="BD29" t="e">
        <f>INDEX(HaverPull!$A:$XZ,MATCH(Calculations!BD$9,HaverPull!$B:$B,0),MATCH(Calculations!$B29,HaverPull!$A$1:$AZ$1,0))</f>
        <v>#N/A</v>
      </c>
      <c r="BE29" t="e">
        <f>INDEX(HaverPull!$A:$XZ,MATCH(Calculations!BE$9,HaverPull!$B:$B,0),MATCH(Calculations!$B29,HaverPull!$A$1:$AZ$1,0))</f>
        <v>#N/A</v>
      </c>
      <c r="BF29" t="e">
        <f>INDEX(HaverPull!$A:$XZ,MATCH(Calculations!BF$9,HaverPull!$B:$B,0),MATCH(Calculations!$B29,HaverPull!$A$1:$AZ$1,0))</f>
        <v>#N/A</v>
      </c>
      <c r="BG29" t="e">
        <f>INDEX(HaverPull!$A:$XZ,MATCH(Calculations!BG$9,HaverPull!$B:$B,0),MATCH(Calculations!$B29,HaverPull!$A$1:$AZ$1,0))</f>
        <v>#N/A</v>
      </c>
      <c r="BH29" t="e">
        <f>INDEX(HaverPull!$A:$XZ,MATCH(Calculations!BH$9,HaverPull!$B:$B,0),MATCH(Calculations!$B29,HaverPull!$A$1:$AZ$1,0))</f>
        <v>#N/A</v>
      </c>
      <c r="BI29" t="e">
        <f>INDEX(HaverPull!$A:$XZ,MATCH(Calculations!BI$9,HaverPull!$B:$B,0),MATCH(Calculations!$B29,HaverPull!$A$1:$AZ$1,0))</f>
        <v>#N/A</v>
      </c>
      <c r="BJ29" t="e">
        <f>INDEX(HaverPull!$A:$XZ,MATCH(Calculations!BJ$9,HaverPull!$B:$B,0),MATCH(Calculations!$B29,HaverPull!$A$1:$AZ$1,0))</f>
        <v>#N/A</v>
      </c>
      <c r="BK29" t="e">
        <f>INDEX(HaverPull!$A:$XZ,MATCH(Calculations!BK$9,HaverPull!$B:$B,0),MATCH(Calculations!$B29,HaverPull!$A$1:$AZ$1,0))</f>
        <v>#N/A</v>
      </c>
      <c r="BL29" t="e">
        <f>INDEX(HaverPull!$A:$XZ,MATCH(Calculations!BL$9,HaverPull!$B:$B,0),MATCH(Calculations!$B29,HaverPull!$A$1:$AZ$1,0))</f>
        <v>#N/A</v>
      </c>
      <c r="BM29" t="e">
        <f>INDEX(HaverPull!$A:$XZ,MATCH(Calculations!BM$9,HaverPull!$B:$B,0),MATCH(Calculations!$B29,HaverPull!$A$1:$AZ$1,0))</f>
        <v>#N/A</v>
      </c>
      <c r="BN29" t="e">
        <f>INDEX(HaverPull!$A:$XZ,MATCH(Calculations!BN$9,HaverPull!$B:$B,0),MATCH(Calculations!$B29,HaverPull!$A$1:$AZ$1,0))</f>
        <v>#N/A</v>
      </c>
      <c r="BO29" t="e">
        <f>INDEX(HaverPull!$A:$XZ,MATCH(Calculations!BO$9,HaverPull!$B:$B,0),MATCH(Calculations!$B29,HaverPull!$A$1:$AZ$1,0))</f>
        <v>#N/A</v>
      </c>
      <c r="BP29" t="e">
        <f>INDEX(HaverPull!$A:$XZ,MATCH(Calculations!BP$9,HaverPull!$B:$B,0),MATCH(Calculations!$B29,HaverPull!$A$1:$AZ$1,0))</f>
        <v>#N/A</v>
      </c>
      <c r="BQ29" t="e">
        <f>INDEX(HaverPull!$A:$XZ,MATCH(Calculations!BQ$9,HaverPull!$B:$B,0),MATCH(Calculations!$B29,HaverPull!$A$1:$AZ$1,0))</f>
        <v>#N/A</v>
      </c>
      <c r="BR29" t="e">
        <f>INDEX(HaverPull!$A:$XZ,MATCH(Calculations!BR$9,HaverPull!$B:$B,0),MATCH(Calculations!$B29,HaverPull!$A$1:$AZ$1,0))</f>
        <v>#N/A</v>
      </c>
      <c r="BS29" t="e">
        <f>INDEX(HaverPull!$A:$XZ,MATCH(Calculations!BS$9,HaverPull!$B:$B,0),MATCH(Calculations!$B29,HaverPull!$A$1:$AZ$1,0))</f>
        <v>#N/A</v>
      </c>
      <c r="BT29" t="e">
        <f>INDEX(HaverPull!$A:$XZ,MATCH(Calculations!BT$9,HaverPull!$B:$B,0),MATCH(Calculations!$B29,HaverPull!$A$1:$AZ$1,0))</f>
        <v>#N/A</v>
      </c>
      <c r="BU29" t="e">
        <f>INDEX(HaverPull!$A:$XZ,MATCH(Calculations!BU$9,HaverPull!$B:$B,0),MATCH(Calculations!$B29,HaverPull!$A$1:$AZ$1,0))</f>
        <v>#N/A</v>
      </c>
      <c r="BV29" t="e">
        <f>INDEX(HaverPull!$A:$XZ,MATCH(Calculations!BV$9,HaverPull!$B:$B,0),MATCH(Calculations!$B29,HaverPull!$A$1:$AZ$1,0))</f>
        <v>#N/A</v>
      </c>
      <c r="BW29" t="e">
        <f>INDEX(HaverPull!$A:$XZ,MATCH(Calculations!BW$9,HaverPull!$B:$B,0),MATCH(Calculations!$B29,HaverPull!$A$1:$AZ$1,0))</f>
        <v>#N/A</v>
      </c>
      <c r="BX29" t="e">
        <f>INDEX(HaverPull!$A:$XZ,MATCH(Calculations!BX$9,HaverPull!$B:$B,0),MATCH(Calculations!$B29,HaverPull!$A$1:$AZ$1,0))</f>
        <v>#N/A</v>
      </c>
      <c r="BY29" t="e">
        <f>INDEX(HaverPull!$A:$XZ,MATCH(Calculations!BY$9,HaverPull!$B:$B,0),MATCH(Calculations!$B29,HaverPull!$A$1:$AZ$1,0))</f>
        <v>#N/A</v>
      </c>
      <c r="BZ29" t="e">
        <f>INDEX(HaverPull!$A:$XZ,MATCH(Calculations!BZ$9,HaverPull!$B:$B,0),MATCH(Calculations!$B29,HaverPull!$A$1:$AZ$1,0))</f>
        <v>#N/A</v>
      </c>
      <c r="CA29" t="e">
        <f>INDEX(HaverPull!$A:$XZ,MATCH(Calculations!CA$9,HaverPull!$B:$B,0),MATCH(Calculations!$B29,HaverPull!$A$1:$AZ$1,0))</f>
        <v>#N/A</v>
      </c>
      <c r="CB29" t="e">
        <f>INDEX(HaverPull!$A:$XZ,MATCH(Calculations!CB$9,HaverPull!$B:$B,0),MATCH(Calculations!$B29,HaverPull!$A$1:$AZ$1,0))</f>
        <v>#N/A</v>
      </c>
      <c r="CC29" t="e">
        <f>INDEX(HaverPull!$A:$XZ,MATCH(Calculations!CC$9,HaverPull!$B:$B,0),MATCH(Calculations!$B29,HaverPull!$A$1:$AZ$1,0))</f>
        <v>#N/A</v>
      </c>
      <c r="CD29" t="e">
        <f>INDEX(HaverPull!$A:$XZ,MATCH(Calculations!CD$9,HaverPull!$B:$B,0),MATCH(Calculations!$B29,HaverPull!$A$1:$AZ$1,0))</f>
        <v>#N/A</v>
      </c>
      <c r="CE29" t="e">
        <f>INDEX(HaverPull!$A:$XZ,MATCH(Calculations!CE$9,HaverPull!$B:$B,0),MATCH(Calculations!$B29,HaverPull!$A$1:$AZ$1,0))</f>
        <v>#N/A</v>
      </c>
      <c r="CF29" t="e">
        <f>INDEX(HaverPull!$A:$XZ,MATCH(Calculations!CF$9,HaverPull!$B:$B,0),MATCH(Calculations!$B29,HaverPull!$A$1:$AZ$1,0))</f>
        <v>#N/A</v>
      </c>
      <c r="CG29" t="e">
        <f>INDEX(HaverPull!$A:$XZ,MATCH(Calculations!CG$9,HaverPull!$B:$B,0),MATCH(Calculations!$B29,HaverPull!$A$1:$AZ$1,0))</f>
        <v>#N/A</v>
      </c>
      <c r="CH29" t="e">
        <f>INDEX(HaverPull!$A:$XZ,MATCH(Calculations!CH$9,HaverPull!$B:$B,0),MATCH(Calculations!$B29,HaverPull!$A$1:$AZ$1,0))</f>
        <v>#N/A</v>
      </c>
      <c r="CI29" t="e">
        <f>INDEX(HaverPull!$A:$XZ,MATCH(Calculations!CI$9,HaverPull!$B:$B,0),MATCH(Calculations!$B29,HaverPull!$A$1:$AZ$1,0))</f>
        <v>#N/A</v>
      </c>
      <c r="CJ29" t="e">
        <f>INDEX(HaverPull!$A:$XZ,MATCH(Calculations!CJ$9,HaverPull!$B:$B,0),MATCH(Calculations!$B29,HaverPull!$A$1:$AZ$1,0))</f>
        <v>#N/A</v>
      </c>
      <c r="CK29" t="e">
        <f>INDEX(HaverPull!$A:$XZ,MATCH(Calculations!CK$9,HaverPull!$B:$B,0),MATCH(Calculations!$B29,HaverPull!$A$1:$AZ$1,0))</f>
        <v>#N/A</v>
      </c>
      <c r="CL29" t="e">
        <f>INDEX(HaverPull!$A:$XZ,MATCH(Calculations!CL$9,HaverPull!$B:$B,0),MATCH(Calculations!$B29,HaverPull!$A$1:$AZ$1,0))</f>
        <v>#N/A</v>
      </c>
      <c r="CM29" t="e">
        <f>INDEX(HaverPull!$A:$XZ,MATCH(Calculations!CM$9,HaverPull!$B:$B,0),MATCH(Calculations!$B29,HaverPull!$A$1:$AZ$1,0))</f>
        <v>#N/A</v>
      </c>
      <c r="CN29" t="e">
        <f>INDEX(HaverPull!$A:$XZ,MATCH(Calculations!CN$9,HaverPull!$B:$B,0),MATCH(Calculations!$B29,HaverPull!$A$1:$AZ$1,0))</f>
        <v>#N/A</v>
      </c>
      <c r="CO29" t="e">
        <f>INDEX(HaverPull!$A:$XZ,MATCH(Calculations!CO$9,HaverPull!$B:$B,0),MATCH(Calculations!$B29,HaverPull!$A$1:$AZ$1,0))</f>
        <v>#N/A</v>
      </c>
      <c r="CP29" t="e">
        <f>INDEX(HaverPull!$A:$XZ,MATCH(Calculations!CP$9,HaverPull!$B:$B,0),MATCH(Calculations!$B29,HaverPull!$A$1:$AZ$1,0))</f>
        <v>#N/A</v>
      </c>
      <c r="CQ29" t="e">
        <f>INDEX(HaverPull!$A:$XZ,MATCH(Calculations!CQ$9,HaverPull!$B:$B,0),MATCH(Calculations!$B29,HaverPull!$A$1:$AZ$1,0))</f>
        <v>#N/A</v>
      </c>
      <c r="CR29" t="e">
        <f>INDEX(HaverPull!$A:$XZ,MATCH(Calculations!CR$9,HaverPull!$B:$B,0),MATCH(Calculations!$B29,HaverPull!$A$1:$AZ$1,0))</f>
        <v>#N/A</v>
      </c>
      <c r="CS29" t="e">
        <f>INDEX(HaverPull!$A:$XZ,MATCH(Calculations!CS$9,HaverPull!$B:$B,0),MATCH(Calculations!$B29,HaverPull!$A$1:$AZ$1,0))</f>
        <v>#N/A</v>
      </c>
      <c r="CT29" t="e">
        <f>INDEX(HaverPull!$A:$XZ,MATCH(Calculations!CT$9,HaverPull!$B:$B,0),MATCH(Calculations!$B29,HaverPull!$A$1:$AZ$1,0))</f>
        <v>#N/A</v>
      </c>
      <c r="CU29" t="e">
        <f>INDEX(HaverPull!$A:$XZ,MATCH(Calculations!CU$9,HaverPull!$B:$B,0),MATCH(Calculations!$B29,HaverPull!$A$1:$AZ$1,0))</f>
        <v>#N/A</v>
      </c>
      <c r="CV29" t="e">
        <f>INDEX(HaverPull!$A:$XZ,MATCH(Calculations!CV$9,HaverPull!$B:$B,0),MATCH(Calculations!$B29,HaverPull!$A$1:$AZ$1,0))</f>
        <v>#N/A</v>
      </c>
      <c r="CW29" t="e">
        <f>INDEX(HaverPull!$A:$XZ,MATCH(Calculations!CW$9,HaverPull!$B:$B,0),MATCH(Calculations!$B29,HaverPull!$A$1:$AZ$1,0))</f>
        <v>#N/A</v>
      </c>
      <c r="CX29" t="e">
        <f>INDEX(HaverPull!$A:$XZ,MATCH(Calculations!CX$9,HaverPull!$B:$B,0),MATCH(Calculations!$B29,HaverPull!$A$1:$AZ$1,0))</f>
        <v>#N/A</v>
      </c>
      <c r="CY29" t="e">
        <f>INDEX(HaverPull!$A:$XZ,MATCH(Calculations!CY$9,HaverPull!$B:$B,0),MATCH(Calculations!$B29,HaverPull!$A$1:$AZ$1,0))</f>
        <v>#N/A</v>
      </c>
      <c r="CZ29" t="e">
        <f>INDEX(HaverPull!$A:$XZ,MATCH(Calculations!CZ$9,HaverPull!$B:$B,0),MATCH(Calculations!$B29,HaverPull!$A$1:$AZ$1,0))</f>
        <v>#N/A</v>
      </c>
      <c r="DA29" t="e">
        <f>INDEX(HaverPull!$A:$XZ,MATCH(Calculations!DA$9,HaverPull!$B:$B,0),MATCH(Calculations!$B29,HaverPull!$A$1:$AZ$1,0))</f>
        <v>#N/A</v>
      </c>
      <c r="DB29" t="e">
        <f>INDEX(HaverPull!$A:$XZ,MATCH(Calculations!DB$9,HaverPull!$B:$B,0),MATCH(Calculations!$B29,HaverPull!$A$1:$AZ$1,0))</f>
        <v>#N/A</v>
      </c>
      <c r="DC29" t="e">
        <f>INDEX(HaverPull!$A:$XZ,MATCH(Calculations!DC$9,HaverPull!$B:$B,0),MATCH(Calculations!$B29,HaverPull!$A$1:$AZ$1,0))</f>
        <v>#N/A</v>
      </c>
      <c r="DD29" t="e">
        <f>INDEX(HaverPull!$A:$XZ,MATCH(Calculations!DD$9,HaverPull!$B:$B,0),MATCH(Calculations!$B29,HaverPull!$A$1:$AZ$1,0))</f>
        <v>#N/A</v>
      </c>
      <c r="DE29" t="e">
        <f>INDEX(HaverPull!$A:$XZ,MATCH(Calculations!DE$9,HaverPull!$B:$B,0),MATCH(Calculations!$B29,HaverPull!$A$1:$AZ$1,0))</f>
        <v>#N/A</v>
      </c>
      <c r="DF29" t="e">
        <f>INDEX(HaverPull!$A:$XZ,MATCH(Calculations!DF$9,HaverPull!$B:$B,0),MATCH(Calculations!$B29,HaverPull!$A$1:$AZ$1,0))</f>
        <v>#N/A</v>
      </c>
      <c r="DG29" t="e">
        <f>INDEX(HaverPull!$A:$XZ,MATCH(Calculations!DG$9,HaverPull!$B:$B,0),MATCH(Calculations!$B29,HaverPull!$A$1:$AZ$1,0))</f>
        <v>#N/A</v>
      </c>
      <c r="DH29" t="e">
        <f>INDEX(HaverPull!$A:$XZ,MATCH(Calculations!DH$9,HaverPull!$B:$B,0),MATCH(Calculations!$B29,HaverPull!$A$1:$AZ$1,0))</f>
        <v>#N/A</v>
      </c>
      <c r="DI29" t="e">
        <f>INDEX(HaverPull!$A:$XZ,MATCH(Calculations!DI$9,HaverPull!$B:$B,0),MATCH(Calculations!$B29,HaverPull!$A$1:$AZ$1,0))</f>
        <v>#N/A</v>
      </c>
      <c r="DJ29" t="e">
        <f>INDEX(HaverPull!$A:$XZ,MATCH(Calculations!DJ$9,HaverPull!$B:$B,0),MATCH(Calculations!$B29,HaverPull!$A$1:$AZ$1,0))</f>
        <v>#N/A</v>
      </c>
      <c r="DK29" t="e">
        <f>INDEX(HaverPull!$A:$XZ,MATCH(Calculations!DK$9,HaverPull!$B:$B,0),MATCH(Calculations!$B29,HaverPull!$A$1:$AZ$1,0))</f>
        <v>#N/A</v>
      </c>
      <c r="DL29" t="e">
        <f>INDEX(HaverPull!$A:$XZ,MATCH(Calculations!DL$9,HaverPull!$B:$B,0),MATCH(Calculations!$B29,HaverPull!$A$1:$AZ$1,0))</f>
        <v>#N/A</v>
      </c>
      <c r="DM29" t="e">
        <f>INDEX(HaverPull!$A:$XZ,MATCH(Calculations!DM$9,HaverPull!$B:$B,0),MATCH(Calculations!$B29,HaverPull!$A$1:$AZ$1,0))</f>
        <v>#N/A</v>
      </c>
      <c r="DN29" t="e">
        <f>INDEX(HaverPull!$A:$XZ,MATCH(Calculations!DN$9,HaverPull!$B:$B,0),MATCH(Calculations!$B29,HaverPull!$A$1:$AZ$1,0))</f>
        <v>#N/A</v>
      </c>
      <c r="DO29" t="e">
        <f>INDEX(HaverPull!$A:$XZ,MATCH(Calculations!DO$9,HaverPull!$B:$B,0),MATCH(Calculations!$B29,HaverPull!$A$1:$AZ$1,0))</f>
        <v>#N/A</v>
      </c>
      <c r="DP29" t="e">
        <f>INDEX(HaverPull!$A:$XZ,MATCH(Calculations!DP$9,HaverPull!$B:$B,0),MATCH(Calculations!$B29,HaverPull!$A$1:$AZ$1,0))</f>
        <v>#N/A</v>
      </c>
      <c r="DQ29" t="e">
        <f>INDEX(HaverPull!$A:$XZ,MATCH(Calculations!DQ$9,HaverPull!$B:$B,0),MATCH(Calculations!$B29,HaverPull!$A$1:$AZ$1,0))</f>
        <v>#N/A</v>
      </c>
      <c r="DR29" t="e">
        <f>INDEX(HaverPull!$A:$XZ,MATCH(Calculations!DR$9,HaverPull!$B:$B,0),MATCH(Calculations!$B29,HaverPull!$A$1:$AZ$1,0))</f>
        <v>#N/A</v>
      </c>
      <c r="DS29" t="e">
        <f>INDEX(HaverPull!$A:$XZ,MATCH(Calculations!DS$9,HaverPull!$B:$B,0),MATCH(Calculations!$B29,HaverPull!$A$1:$AZ$1,0))</f>
        <v>#N/A</v>
      </c>
      <c r="DT29" t="e">
        <f>INDEX(HaverPull!$A:$XZ,MATCH(Calculations!DT$9,HaverPull!$B:$B,0),MATCH(Calculations!$B29,HaverPull!$A$1:$AZ$1,0))</f>
        <v>#N/A</v>
      </c>
      <c r="DU29" t="e">
        <f>INDEX(HaverPull!$A:$XZ,MATCH(Calculations!DU$9,HaverPull!$B:$B,0),MATCH(Calculations!$B29,HaverPull!$A$1:$AZ$1,0))</f>
        <v>#N/A</v>
      </c>
      <c r="DV29" t="e">
        <f>INDEX(HaverPull!$A:$XZ,MATCH(Calculations!DV$9,HaverPull!$B:$B,0),MATCH(Calculations!$B29,HaverPull!$A$1:$AZ$1,0))</f>
        <v>#N/A</v>
      </c>
      <c r="DW29" t="e">
        <f>INDEX(HaverPull!$A:$XZ,MATCH(Calculations!DW$9,HaverPull!$B:$B,0),MATCH(Calculations!$B29,HaverPull!$A$1:$AZ$1,0))</f>
        <v>#N/A</v>
      </c>
      <c r="DX29" t="e">
        <f>INDEX(HaverPull!$A:$XZ,MATCH(Calculations!DX$9,HaverPull!$B:$B,0),MATCH(Calculations!$B29,HaverPull!$A$1:$AZ$1,0))</f>
        <v>#N/A</v>
      </c>
      <c r="DY29" t="e">
        <f>INDEX(HaverPull!$A:$XZ,MATCH(Calculations!DY$9,HaverPull!$B:$B,0),MATCH(Calculations!$B29,HaverPull!$A$1:$AZ$1,0))</f>
        <v>#N/A</v>
      </c>
      <c r="DZ29" t="e">
        <f>INDEX(HaverPull!$A:$XZ,MATCH(Calculations!DZ$9,HaverPull!$B:$B,0),MATCH(Calculations!$B29,HaverPull!$A$1:$AZ$1,0))</f>
        <v>#N/A</v>
      </c>
      <c r="EA29" t="e">
        <f>INDEX(HaverPull!$A:$XZ,MATCH(Calculations!EA$9,HaverPull!$B:$B,0),MATCH(Calculations!$B29,HaverPull!$A$1:$AZ$1,0))</f>
        <v>#N/A</v>
      </c>
      <c r="EB29" t="e">
        <f>INDEX(HaverPull!$A:$XZ,MATCH(Calculations!EB$9,HaverPull!$B:$B,0),MATCH(Calculations!$B29,HaverPull!$A$1:$AZ$1,0))</f>
        <v>#N/A</v>
      </c>
      <c r="EC29" t="e">
        <f>INDEX(HaverPull!$A:$XZ,MATCH(Calculations!EC$9,HaverPull!$B:$B,0),MATCH(Calculations!$B29,HaverPull!$A$1:$AZ$1,0))</f>
        <v>#N/A</v>
      </c>
      <c r="ED29" t="e">
        <f>INDEX(HaverPull!$A:$XZ,MATCH(Calculations!ED$9,HaverPull!$B:$B,0),MATCH(Calculations!$B29,HaverPull!$A$1:$AZ$1,0))</f>
        <v>#N/A</v>
      </c>
      <c r="EE29" t="e">
        <f>INDEX(HaverPull!$A:$XZ,MATCH(Calculations!EE$9,HaverPull!$B:$B,0),MATCH(Calculations!$B29,HaverPull!$A$1:$AZ$1,0))</f>
        <v>#N/A</v>
      </c>
      <c r="EF29" t="e">
        <f>INDEX(HaverPull!$A:$XZ,MATCH(Calculations!EF$9,HaverPull!$B:$B,0),MATCH(Calculations!$B29,HaverPull!$A$1:$AZ$1,0))</f>
        <v>#N/A</v>
      </c>
      <c r="EG29" t="e">
        <f>INDEX(HaverPull!$A:$XZ,MATCH(Calculations!EG$9,HaverPull!$B:$B,0),MATCH(Calculations!$B29,HaverPull!$A$1:$AZ$1,0))</f>
        <v>#N/A</v>
      </c>
      <c r="EH29" t="e">
        <f>INDEX(HaverPull!$A:$XZ,MATCH(Calculations!EH$9,HaverPull!$B:$B,0),MATCH(Calculations!$B29,HaverPull!$A$1:$AZ$1,0))</f>
        <v>#N/A</v>
      </c>
      <c r="EI29" t="e">
        <f>INDEX(HaverPull!$A:$XZ,MATCH(Calculations!EI$9,HaverPull!$B:$B,0),MATCH(Calculations!$B29,HaverPull!$A$1:$AZ$1,0))</f>
        <v>#N/A</v>
      </c>
      <c r="EJ29" t="e">
        <f>INDEX(HaverPull!$A:$XZ,MATCH(Calculations!EJ$9,HaverPull!$B:$B,0),MATCH(Calculations!$B29,HaverPull!$A$1:$AZ$1,0))</f>
        <v>#N/A</v>
      </c>
      <c r="EK29" t="e">
        <f>INDEX(HaverPull!$A:$XZ,MATCH(Calculations!EK$9,HaverPull!$B:$B,0),MATCH(Calculations!$B29,HaverPull!$A$1:$AZ$1,0))</f>
        <v>#N/A</v>
      </c>
      <c r="EL29" t="e">
        <f>INDEX(HaverPull!$A:$XZ,MATCH(Calculations!EL$9,HaverPull!$B:$B,0),MATCH(Calculations!$B29,HaverPull!$A$1:$AZ$1,0))</f>
        <v>#N/A</v>
      </c>
      <c r="EM29" t="e">
        <f>INDEX(HaverPull!$A:$XZ,MATCH(Calculations!EM$9,HaverPull!$B:$B,0),MATCH(Calculations!$B29,HaverPull!$A$1:$AZ$1,0))</f>
        <v>#N/A</v>
      </c>
      <c r="EN29" t="e">
        <f>INDEX(HaverPull!$A:$XZ,MATCH(Calculations!EN$9,HaverPull!$B:$B,0),MATCH(Calculations!$B29,HaverPull!$A$1:$AZ$1,0))</f>
        <v>#N/A</v>
      </c>
      <c r="EO29" t="e">
        <f>INDEX(HaverPull!$A:$XZ,MATCH(Calculations!EO$9,HaverPull!$B:$B,0),MATCH(Calculations!$B29,HaverPull!$A$1:$AZ$1,0))</f>
        <v>#N/A</v>
      </c>
      <c r="EP29" t="e">
        <f>INDEX(HaverPull!$A:$XZ,MATCH(Calculations!EP$9,HaverPull!$B:$B,0),MATCH(Calculations!$B29,HaverPull!$A$1:$AZ$1,0))</f>
        <v>#N/A</v>
      </c>
      <c r="EQ29" t="e">
        <f>INDEX(HaverPull!$A:$XZ,MATCH(Calculations!EQ$9,HaverPull!$B:$B,0),MATCH(Calculations!$B29,HaverPull!$A$1:$AZ$1,0))</f>
        <v>#N/A</v>
      </c>
      <c r="ER29" t="e">
        <f>INDEX(HaverPull!$A:$XZ,MATCH(Calculations!ER$9,HaverPull!$B:$B,0),MATCH(Calculations!$B29,HaverPull!$A$1:$AZ$1,0))</f>
        <v>#N/A</v>
      </c>
      <c r="ES29" t="e">
        <f>INDEX(HaverPull!$A:$XZ,MATCH(Calculations!ES$9,HaverPull!$B:$B,0),MATCH(Calculations!$B29,HaverPull!$A$1:$AZ$1,0))</f>
        <v>#N/A</v>
      </c>
      <c r="ET29" t="e">
        <f>INDEX(HaverPull!$A:$XZ,MATCH(Calculations!ET$9,HaverPull!$B:$B,0),MATCH(Calculations!$B29,HaverPull!$A$1:$AZ$1,0))</f>
        <v>#N/A</v>
      </c>
      <c r="EU29" t="e">
        <f>INDEX(HaverPull!$A:$XZ,MATCH(Calculations!EU$9,HaverPull!$B:$B,0),MATCH(Calculations!$B29,HaverPull!$A$1:$AZ$1,0))</f>
        <v>#N/A</v>
      </c>
      <c r="EV29" t="e">
        <f>INDEX(HaverPull!$A:$XZ,MATCH(Calculations!EV$9,HaverPull!$B:$B,0),MATCH(Calculations!$B29,HaverPull!$A$1:$AZ$1,0))</f>
        <v>#N/A</v>
      </c>
      <c r="EW29" t="e">
        <f>INDEX(HaverPull!$A:$XZ,MATCH(Calculations!EW$9,HaverPull!$B:$B,0),MATCH(Calculations!$B29,HaverPull!$A$1:$AZ$1,0))</f>
        <v>#N/A</v>
      </c>
      <c r="EX29" t="e">
        <f>INDEX(HaverPull!$A:$XZ,MATCH(Calculations!EX$9,HaverPull!$B:$B,0),MATCH(Calculations!$B29,HaverPull!$A$1:$AZ$1,0))</f>
        <v>#N/A</v>
      </c>
      <c r="EY29" t="e">
        <f>INDEX(HaverPull!$A:$XZ,MATCH(Calculations!EY$9,HaverPull!$B:$B,0),MATCH(Calculations!$B29,HaverPull!$A$1:$AZ$1,0))</f>
        <v>#N/A</v>
      </c>
      <c r="EZ29" t="e">
        <f>INDEX(HaverPull!$A:$XZ,MATCH(Calculations!EZ$9,HaverPull!$B:$B,0),MATCH(Calculations!$B29,HaverPull!$A$1:$AZ$1,0))</f>
        <v>#N/A</v>
      </c>
      <c r="FA29" t="e">
        <f>INDEX(HaverPull!$A:$XZ,MATCH(Calculations!FA$9,HaverPull!$B:$B,0),MATCH(Calculations!$B29,HaverPull!$A$1:$AZ$1,0))</f>
        <v>#N/A</v>
      </c>
      <c r="FB29" t="e">
        <f>INDEX(HaverPull!$A:$XZ,MATCH(Calculations!FB$9,HaverPull!$B:$B,0),MATCH(Calculations!$B29,HaverPull!$A$1:$AZ$1,0))</f>
        <v>#N/A</v>
      </c>
      <c r="FC29" t="e">
        <f>INDEX(HaverPull!$A:$XZ,MATCH(Calculations!FC$9,HaverPull!$B:$B,0),MATCH(Calculations!$B29,HaverPull!$A$1:$AZ$1,0))</f>
        <v>#N/A</v>
      </c>
      <c r="FD29" t="e">
        <f>INDEX(HaverPull!$A:$XZ,MATCH(Calculations!FD$9,HaverPull!$B:$B,0),MATCH(Calculations!$B29,HaverPull!$A$1:$AZ$1,0))</f>
        <v>#N/A</v>
      </c>
      <c r="FE29" t="e">
        <f>INDEX(HaverPull!$A:$XZ,MATCH(Calculations!FE$9,HaverPull!$B:$B,0),MATCH(Calculations!$B29,HaverPull!$A$1:$AZ$1,0))</f>
        <v>#N/A</v>
      </c>
      <c r="FF29" t="e">
        <f>INDEX(HaverPull!$A:$XZ,MATCH(Calculations!FF$9,HaverPull!$B:$B,0),MATCH(Calculations!$B29,HaverPull!$A$1:$AZ$1,0))</f>
        <v>#N/A</v>
      </c>
      <c r="FG29" t="e">
        <f>INDEX(HaverPull!$A:$XZ,MATCH(Calculations!FG$9,HaverPull!$B:$B,0),MATCH(Calculations!$B29,HaverPull!$A$1:$AZ$1,0))</f>
        <v>#N/A</v>
      </c>
      <c r="FH29" t="e">
        <f>INDEX(HaverPull!$A:$XZ,MATCH(Calculations!FH$9,HaverPull!$B:$B,0),MATCH(Calculations!$B29,HaverPull!$A$1:$AZ$1,0))</f>
        <v>#N/A</v>
      </c>
      <c r="FI29" t="e">
        <f>INDEX(HaverPull!$A:$XZ,MATCH(Calculations!FI$9,HaverPull!$B:$B,0),MATCH(Calculations!$B29,HaverPull!$A$1:$AZ$1,0))</f>
        <v>#N/A</v>
      </c>
      <c r="FJ29" t="e">
        <f>INDEX(HaverPull!$A:$XZ,MATCH(Calculations!FJ$9,HaverPull!$B:$B,0),MATCH(Calculations!$B29,HaverPull!$A$1:$AZ$1,0))</f>
        <v>#N/A</v>
      </c>
      <c r="FK29" t="e">
        <f>INDEX(HaverPull!$A:$XZ,MATCH(Calculations!FK$9,HaverPull!$B:$B,0),MATCH(Calculations!$B29,HaverPull!$A$1:$AZ$1,0))</f>
        <v>#N/A</v>
      </c>
      <c r="FL29" t="e">
        <f>INDEX(HaverPull!$A:$XZ,MATCH(Calculations!FL$9,HaverPull!$B:$B,0),MATCH(Calculations!$B29,HaverPull!$A$1:$AZ$1,0))</f>
        <v>#N/A</v>
      </c>
      <c r="FM29" t="e">
        <f>INDEX(HaverPull!$A:$XZ,MATCH(Calculations!FM$9,HaverPull!$B:$B,0),MATCH(Calculations!$B29,HaverPull!$A$1:$AZ$1,0))</f>
        <v>#N/A</v>
      </c>
      <c r="FN29" t="e">
        <f>INDEX(HaverPull!$A:$XZ,MATCH(Calculations!FN$9,HaverPull!$B:$B,0),MATCH(Calculations!$B29,HaverPull!$A$1:$AZ$1,0))</f>
        <v>#N/A</v>
      </c>
      <c r="FO29" t="e">
        <f>INDEX(HaverPull!$A:$XZ,MATCH(Calculations!FO$9,HaverPull!$B:$B,0),MATCH(Calculations!$B29,HaverPull!$A$1:$AZ$1,0))</f>
        <v>#N/A</v>
      </c>
      <c r="FP29" t="e">
        <f>INDEX(HaverPull!$A:$XZ,MATCH(Calculations!FP$9,HaverPull!$B:$B,0),MATCH(Calculations!$B29,HaverPull!$A$1:$AZ$1,0))</f>
        <v>#N/A</v>
      </c>
      <c r="FQ29" t="e">
        <f>INDEX(HaverPull!$A:$XZ,MATCH(Calculations!FQ$9,HaverPull!$B:$B,0),MATCH(Calculations!$B29,HaverPull!$A$1:$AZ$1,0))</f>
        <v>#N/A</v>
      </c>
      <c r="FR29" t="e">
        <f>INDEX(HaverPull!$A:$XZ,MATCH(Calculations!FR$9,HaverPull!$B:$B,0),MATCH(Calculations!$B29,HaverPull!$A$1:$AZ$1,0))</f>
        <v>#N/A</v>
      </c>
      <c r="FS29" t="e">
        <f>INDEX(HaverPull!$A:$XZ,MATCH(Calculations!FS$9,HaverPull!$B:$B,0),MATCH(Calculations!$B29,HaverPull!$A$1:$AZ$1,0))</f>
        <v>#N/A</v>
      </c>
      <c r="FT29" t="e">
        <f>INDEX(HaverPull!$A:$XZ,MATCH(Calculations!FT$9,HaverPull!$B:$B,0),MATCH(Calculations!$B29,HaverPull!$A$1:$AZ$1,0))</f>
        <v>#N/A</v>
      </c>
      <c r="FU29" t="e">
        <f>INDEX(HaverPull!$A:$XZ,MATCH(Calculations!FU$9,HaverPull!$B:$B,0),MATCH(Calculations!$B29,HaverPull!$A$1:$AZ$1,0))</f>
        <v>#N/A</v>
      </c>
      <c r="FV29" t="e">
        <f>INDEX(HaverPull!$A:$XZ,MATCH(Calculations!FV$9,HaverPull!$B:$B,0),MATCH(Calculations!$B29,HaverPull!$A$1:$AZ$1,0))</f>
        <v>#N/A</v>
      </c>
      <c r="FW29" t="e">
        <f>INDEX(HaverPull!$A:$XZ,MATCH(Calculations!FW$9,HaverPull!$B:$B,0),MATCH(Calculations!$B29,HaverPull!$A$1:$AZ$1,0))</f>
        <v>#N/A</v>
      </c>
      <c r="FX29" t="e">
        <f>INDEX(HaverPull!$A:$XZ,MATCH(Calculations!FX$9,HaverPull!$B:$B,0),MATCH(Calculations!$B29,HaverPull!$A$1:$AZ$1,0))</f>
        <v>#N/A</v>
      </c>
      <c r="FY29" t="e">
        <f>INDEX(HaverPull!$A:$XZ,MATCH(Calculations!FY$9,HaverPull!$B:$B,0),MATCH(Calculations!$B29,HaverPull!$A$1:$AZ$1,0))</f>
        <v>#N/A</v>
      </c>
      <c r="FZ29" t="e">
        <f>INDEX(HaverPull!$A:$XZ,MATCH(Calculations!FZ$9,HaverPull!$B:$B,0),MATCH(Calculations!$B29,HaverPull!$A$1:$AZ$1,0))</f>
        <v>#N/A</v>
      </c>
      <c r="GA29" t="e">
        <f>INDEX(HaverPull!$A:$XZ,MATCH(Calculations!GA$9,HaverPull!$B:$B,0),MATCH(Calculations!$B29,HaverPull!$A$1:$AZ$1,0))</f>
        <v>#N/A</v>
      </c>
      <c r="GB29" t="e">
        <f>INDEX(HaverPull!$A:$XZ,MATCH(Calculations!GB$9,HaverPull!$B:$B,0),MATCH(Calculations!$B29,HaverPull!$A$1:$AZ$1,0))</f>
        <v>#N/A</v>
      </c>
      <c r="GC29" t="e">
        <f>INDEX(HaverPull!$A:$XZ,MATCH(Calculations!GC$9,HaverPull!$B:$B,0),MATCH(Calculations!$B29,HaverPull!$A$1:$AZ$1,0))</f>
        <v>#N/A</v>
      </c>
      <c r="GD29" s="79" t="e">
        <f>INDEX(HaverPull!$A:$XZ,MATCH(Calculations!GD$9,HaverPull!$B:$B,0),MATCH(Calculations!$B29,HaverPull!$A$1:$AZ$1,0))</f>
        <v>#N/A</v>
      </c>
      <c r="GE29" t="e">
        <f>INDEX(HaverPull!$A:$XZ,MATCH(Calculations!GE$9,HaverPull!$B:$B,0),MATCH(Calculations!$B29,HaverPull!$A$1:$AZ$1,0))</f>
        <v>#N/A</v>
      </c>
      <c r="GF29" t="e">
        <f>INDEX(HaverPull!$A:$XZ,MATCH(Calculations!GF$9,HaverPull!$B:$B,0),MATCH(Calculations!$B29,HaverPull!$A$1:$AZ$1,0))</f>
        <v>#N/A</v>
      </c>
      <c r="GG29" t="e">
        <f>INDEX(HaverPull!$A:$XZ,MATCH(Calculations!GG$9,HaverPull!$B:$B,0),MATCH(Calculations!$B29,HaverPull!$A$1:$AZ$1,0))</f>
        <v>#N/A</v>
      </c>
      <c r="GH29" s="71" t="e">
        <f>INDEX(HaverPull!$A:$XZ,MATCH(Calculations!GH$9,HaverPull!$B:$B,0),MATCH(Calculations!$B29,HaverPull!$A$1:$AZ$1,0))</f>
        <v>#N/A</v>
      </c>
      <c r="GI29" t="e">
        <f>INDEX(HaverPull!$A:$XZ,MATCH(Calculations!GI$9,HaverPull!$B:$B,0),MATCH(Calculations!$B29,HaverPull!$A$1:$AZ$1,0))</f>
        <v>#N/A</v>
      </c>
      <c r="GJ29" t="e">
        <f>INDEX(HaverPull!$A:$XZ,MATCH(Calculations!GJ$9,HaverPull!$B:$B,0),MATCH(Calculations!$B29,HaverPull!$A$1:$AZ$1,0))</f>
        <v>#N/A</v>
      </c>
      <c r="GK29" t="e">
        <f>INDEX(HaverPull!$A:$XZ,MATCH(Calculations!GK$9,HaverPull!$B:$B,0),MATCH(Calculations!$B29,HaverPull!$A$1:$AZ$1,0))</f>
        <v>#N/A</v>
      </c>
      <c r="GL29" s="15" t="e">
        <f>INDEX(HaverPull!$A:$XZ,MATCH(Calculations!GL$9,HaverPull!$B:$B,0),MATCH(Calculations!$B29,HaverPull!$A$1:$AZ$1,0))</f>
        <v>#N/A</v>
      </c>
      <c r="GM29" t="e">
        <f>INDEX(HaverPull!$A:$XZ,MATCH(Calculations!GM$9,HaverPull!$B:$B,0),MATCH(Calculations!$B29,HaverPull!$A$1:$AZ$1,0))</f>
        <v>#N/A</v>
      </c>
      <c r="GN29" t="e">
        <f>INDEX(HaverPull!$A:$XZ,MATCH(Calculations!GN$9,HaverPull!$B:$B,0),MATCH(Calculations!$B29,HaverPull!$A$1:$AZ$1,0))</f>
        <v>#N/A</v>
      </c>
      <c r="GO29" s="87" t="e">
        <f>INDEX(HaverPull!$A:$XZ,MATCH(Calculations!GO$9,HaverPull!$B:$B,0),MATCH(Calculations!$B29,HaverPull!$A$1:$AZ$1,0))</f>
        <v>#N/A</v>
      </c>
      <c r="GP29" s="6" t="e">
        <f>INDEX(HaverPull!$A:$XZ,MATCH(HaverPull!B$202,HaverPull!$B:$B,0),MATCH(Calculations!$B29,HaverPull!$A$1:$AZ$1,0))</f>
        <v>#N/A</v>
      </c>
      <c r="GQ29" t="e">
        <f>INDEX(HaverPull!$A:$XZ,MATCH(Calculations!GQ$9,HaverPull!$B:$B,0),MATCH(Calculations!$B29,HaverPull!$A$1:$AZ$1,0))</f>
        <v>#N/A</v>
      </c>
      <c r="GR29" t="e">
        <f>INDEX(HaverPull!$A:$XZ,MATCH(Calculations!GR$9,HaverPull!$B:$B,0),MATCH(Calculations!$B29,HaverPull!$A$1:$AZ$1,0))</f>
        <v>#N/A</v>
      </c>
      <c r="GS29" t="e">
        <f>INDEX(HaverPull!$A:$XZ,MATCH(Calculations!GS$9,HaverPull!$B:$B,0),MATCH(Calculations!$B29,HaverPull!$A$1:$AZ$1,0))</f>
        <v>#N/A</v>
      </c>
      <c r="GT29" t="e">
        <f>INDEX(HaverPull!$A:$XZ,MATCH(Calculations!GT$9,HaverPull!$B:$B,0),MATCH(Calculations!$B29,HaverPull!$A$1:$AZ$1,0))</f>
        <v>#N/A</v>
      </c>
      <c r="GU29" t="e">
        <f>INDEX(HaverPull!$A:$XZ,MATCH(Calculations!GU$9,HaverPull!$B:$B,0),MATCH(Calculations!$B29,HaverPull!$A$1:$AZ$1,0))</f>
        <v>#N/A</v>
      </c>
      <c r="GV29" t="e">
        <f>INDEX(HaverPull!$A:$XZ,MATCH(Calculations!GV$9,HaverPull!$B:$B,0),MATCH(Calculations!$B29,HaverPull!$A$1:$AZ$1,0))</f>
        <v>#N/A</v>
      </c>
    </row>
    <row r="30" spans="1:204" s="3" customFormat="1" x14ac:dyDescent="0.25">
      <c r="A30" s="10" t="s">
        <v>61</v>
      </c>
      <c r="GD30" s="79"/>
      <c r="GH30" s="71"/>
      <c r="GL30" s="15"/>
      <c r="GO30" s="87"/>
      <c r="GP30" s="6"/>
    </row>
    <row r="31" spans="1:204" x14ac:dyDescent="0.25">
      <c r="A31" s="11" t="s">
        <v>62</v>
      </c>
    </row>
    <row r="32" spans="1:204" x14ac:dyDescent="0.25">
      <c r="A32" s="7" t="s">
        <v>74</v>
      </c>
      <c r="B32" t="s">
        <v>27</v>
      </c>
      <c r="C32">
        <f t="shared" ref="C32:BN32" si="0">SUM(C11:C12)</f>
        <v>12</v>
      </c>
      <c r="D32">
        <f t="shared" si="0"/>
        <v>12.5</v>
      </c>
      <c r="E32">
        <f t="shared" si="0"/>
        <v>12.899999999999999</v>
      </c>
      <c r="F32">
        <f t="shared" si="0"/>
        <v>13.4</v>
      </c>
      <c r="G32">
        <f t="shared" si="0"/>
        <v>14</v>
      </c>
      <c r="H32">
        <f t="shared" si="0"/>
        <v>14.6</v>
      </c>
      <c r="I32">
        <f t="shared" si="0"/>
        <v>15</v>
      </c>
      <c r="J32">
        <f t="shared" si="0"/>
        <v>15.600000000000001</v>
      </c>
      <c r="K32">
        <f t="shared" si="0"/>
        <v>16.3</v>
      </c>
      <c r="L32">
        <f t="shared" si="0"/>
        <v>16.7</v>
      </c>
      <c r="M32">
        <f t="shared" si="0"/>
        <v>17.5</v>
      </c>
      <c r="N32">
        <f t="shared" si="0"/>
        <v>17.7</v>
      </c>
      <c r="O32">
        <f t="shared" si="0"/>
        <v>18.5</v>
      </c>
      <c r="P32">
        <f t="shared" si="0"/>
        <v>19.600000000000001</v>
      </c>
      <c r="Q32">
        <f t="shared" si="0"/>
        <v>20.2</v>
      </c>
      <c r="R32">
        <f t="shared" si="0"/>
        <v>21.1</v>
      </c>
      <c r="S32">
        <f t="shared" si="0"/>
        <v>21.9</v>
      </c>
      <c r="T32">
        <f t="shared" si="0"/>
        <v>23.5</v>
      </c>
      <c r="U32">
        <f t="shared" si="0"/>
        <v>24.5</v>
      </c>
      <c r="V32">
        <f t="shared" si="0"/>
        <v>25.8</v>
      </c>
      <c r="W32">
        <f t="shared" si="0"/>
        <v>27.8</v>
      </c>
      <c r="X32">
        <f t="shared" si="0"/>
        <v>29</v>
      </c>
      <c r="Y32">
        <f t="shared" si="0"/>
        <v>29.8</v>
      </c>
      <c r="Z32">
        <f t="shared" si="0"/>
        <v>31.4</v>
      </c>
      <c r="AA32">
        <f t="shared" si="0"/>
        <v>32.799999999999997</v>
      </c>
      <c r="AB32">
        <f t="shared" si="0"/>
        <v>33.299999999999997</v>
      </c>
      <c r="AC32">
        <f t="shared" si="0"/>
        <v>35.1</v>
      </c>
      <c r="AD32">
        <f t="shared" si="0"/>
        <v>35.9</v>
      </c>
      <c r="AE32">
        <f t="shared" si="0"/>
        <v>37.099999999999994</v>
      </c>
      <c r="AF32">
        <f t="shared" si="0"/>
        <v>39.200000000000003</v>
      </c>
      <c r="AG32">
        <f t="shared" si="0"/>
        <v>39.200000000000003</v>
      </c>
      <c r="AH32">
        <f t="shared" si="0"/>
        <v>39.799999999999997</v>
      </c>
      <c r="AI32">
        <f t="shared" si="0"/>
        <v>41.7</v>
      </c>
      <c r="AJ32">
        <f t="shared" si="0"/>
        <v>43.6</v>
      </c>
      <c r="AK32">
        <f t="shared" si="0"/>
        <v>44.9</v>
      </c>
      <c r="AL32">
        <f t="shared" si="0"/>
        <v>46.5</v>
      </c>
      <c r="AM32">
        <f t="shared" si="0"/>
        <v>48</v>
      </c>
      <c r="AN32">
        <f t="shared" si="0"/>
        <v>50</v>
      </c>
      <c r="AO32">
        <f t="shared" si="0"/>
        <v>51.6</v>
      </c>
      <c r="AP32">
        <f t="shared" si="0"/>
        <v>54.4</v>
      </c>
      <c r="AQ32">
        <f t="shared" si="0"/>
        <v>57</v>
      </c>
      <c r="AR32">
        <f t="shared" si="0"/>
        <v>57.5</v>
      </c>
      <c r="AS32">
        <f t="shared" si="0"/>
        <v>61.2</v>
      </c>
      <c r="AT32">
        <f t="shared" si="0"/>
        <v>64.400000000000006</v>
      </c>
      <c r="AU32">
        <f t="shared" si="0"/>
        <v>67.2</v>
      </c>
      <c r="AV32">
        <f t="shared" si="0"/>
        <v>70.7</v>
      </c>
      <c r="AW32">
        <f t="shared" si="0"/>
        <v>72.7</v>
      </c>
      <c r="AX32">
        <f t="shared" si="0"/>
        <v>74.3</v>
      </c>
      <c r="AY32">
        <f t="shared" si="0"/>
        <v>77</v>
      </c>
      <c r="AZ32">
        <f t="shared" si="0"/>
        <v>80.3</v>
      </c>
      <c r="BA32">
        <f t="shared" si="0"/>
        <v>82.6</v>
      </c>
      <c r="BB32">
        <f t="shared" si="0"/>
        <v>84.4</v>
      </c>
      <c r="BC32">
        <f t="shared" si="0"/>
        <v>88.4</v>
      </c>
      <c r="BD32">
        <f t="shared" si="0"/>
        <v>90.3</v>
      </c>
      <c r="BE32">
        <f t="shared" si="0"/>
        <v>92.7</v>
      </c>
      <c r="BF32">
        <f t="shared" si="0"/>
        <v>95.3</v>
      </c>
      <c r="BG32">
        <f t="shared" si="0"/>
        <v>98.2</v>
      </c>
      <c r="BH32">
        <f t="shared" si="0"/>
        <v>100.3</v>
      </c>
      <c r="BI32">
        <f t="shared" si="0"/>
        <v>102.39999999999999</v>
      </c>
      <c r="BJ32">
        <f t="shared" si="0"/>
        <v>104.5</v>
      </c>
      <c r="BK32">
        <f t="shared" si="0"/>
        <v>106.30000000000001</v>
      </c>
      <c r="BL32">
        <f t="shared" si="0"/>
        <v>108.3</v>
      </c>
      <c r="BM32">
        <f t="shared" si="0"/>
        <v>110.4</v>
      </c>
      <c r="BN32">
        <f t="shared" si="0"/>
        <v>112.69999999999999</v>
      </c>
      <c r="BO32">
        <f t="shared" ref="BO32:DZ32" si="1">SUM(BO11:BO12)</f>
        <v>115.1</v>
      </c>
      <c r="BP32">
        <f t="shared" si="1"/>
        <v>117.6</v>
      </c>
      <c r="BQ32">
        <f t="shared" si="1"/>
        <v>120.1</v>
      </c>
      <c r="BR32">
        <f t="shared" si="1"/>
        <v>122.8</v>
      </c>
      <c r="BS32">
        <f t="shared" si="1"/>
        <v>125.8</v>
      </c>
      <c r="BT32">
        <f t="shared" si="1"/>
        <v>128.39999999999998</v>
      </c>
      <c r="BU32">
        <f t="shared" si="1"/>
        <v>130.69999999999999</v>
      </c>
      <c r="BV32">
        <f t="shared" si="1"/>
        <v>132.69999999999999</v>
      </c>
      <c r="BW32">
        <f t="shared" si="1"/>
        <v>134.30000000000001</v>
      </c>
      <c r="BX32">
        <f t="shared" si="1"/>
        <v>137.19999999999999</v>
      </c>
      <c r="BY32">
        <f t="shared" si="1"/>
        <v>140.69999999999999</v>
      </c>
      <c r="BZ32">
        <f t="shared" si="1"/>
        <v>145.1</v>
      </c>
      <c r="CA32">
        <f t="shared" si="1"/>
        <v>151.19999999999999</v>
      </c>
      <c r="CB32">
        <f t="shared" si="1"/>
        <v>156.5</v>
      </c>
      <c r="CC32">
        <f t="shared" si="1"/>
        <v>161.6</v>
      </c>
      <c r="CD32">
        <f t="shared" si="1"/>
        <v>166.7</v>
      </c>
      <c r="CE32">
        <f t="shared" si="1"/>
        <v>170.89999999999998</v>
      </c>
      <c r="CF32">
        <f t="shared" si="1"/>
        <v>176.8</v>
      </c>
      <c r="CG32">
        <f t="shared" si="1"/>
        <v>183.60000000000002</v>
      </c>
      <c r="CH32">
        <f t="shared" si="1"/>
        <v>191.7</v>
      </c>
      <c r="CI32">
        <f t="shared" si="1"/>
        <v>196.60000000000002</v>
      </c>
      <c r="CJ32">
        <f t="shared" si="1"/>
        <v>208.8</v>
      </c>
      <c r="CK32">
        <f t="shared" si="1"/>
        <v>217.3</v>
      </c>
      <c r="CL32">
        <f t="shared" si="1"/>
        <v>235</v>
      </c>
      <c r="CM32">
        <f t="shared" si="1"/>
        <v>235.5</v>
      </c>
      <c r="CN32">
        <f t="shared" si="1"/>
        <v>246.4</v>
      </c>
      <c r="CO32">
        <f t="shared" si="1"/>
        <v>255.1</v>
      </c>
      <c r="CP32">
        <f t="shared" si="1"/>
        <v>258.5</v>
      </c>
      <c r="CQ32">
        <f t="shared" si="1"/>
        <v>267.8</v>
      </c>
      <c r="CR32">
        <f t="shared" si="1"/>
        <v>269.5</v>
      </c>
      <c r="CS32">
        <f t="shared" si="1"/>
        <v>282.7</v>
      </c>
      <c r="CT32">
        <f t="shared" si="1"/>
        <v>287.60000000000002</v>
      </c>
      <c r="CU32">
        <f t="shared" si="1"/>
        <v>293.5</v>
      </c>
      <c r="CV32">
        <f t="shared" si="1"/>
        <v>299.29999999999995</v>
      </c>
      <c r="CW32">
        <f t="shared" si="1"/>
        <v>303.29999999999995</v>
      </c>
      <c r="CX32">
        <f t="shared" si="1"/>
        <v>319.39999999999998</v>
      </c>
      <c r="CY32">
        <f t="shared" si="1"/>
        <v>328.2</v>
      </c>
      <c r="CZ32">
        <f t="shared" si="1"/>
        <v>332.1</v>
      </c>
      <c r="DA32">
        <f t="shared" si="1"/>
        <v>335.9</v>
      </c>
      <c r="DB32">
        <f t="shared" si="1"/>
        <v>327.2</v>
      </c>
      <c r="DC32">
        <f t="shared" si="1"/>
        <v>340.9</v>
      </c>
      <c r="DD32">
        <f t="shared" si="1"/>
        <v>358.70000000000005</v>
      </c>
      <c r="DE32">
        <f t="shared" si="1"/>
        <v>355.3</v>
      </c>
      <c r="DF32">
        <f t="shared" si="1"/>
        <v>357.3</v>
      </c>
      <c r="DG32">
        <f t="shared" si="1"/>
        <v>365.8</v>
      </c>
      <c r="DH32">
        <f t="shared" si="1"/>
        <v>366.5</v>
      </c>
      <c r="DI32">
        <f t="shared" si="1"/>
        <v>372</v>
      </c>
      <c r="DJ32">
        <f t="shared" si="1"/>
        <v>375.9</v>
      </c>
      <c r="DK32">
        <f t="shared" si="1"/>
        <v>373.6</v>
      </c>
      <c r="DL32">
        <f t="shared" si="1"/>
        <v>375.3</v>
      </c>
      <c r="DM32">
        <f t="shared" si="1"/>
        <v>373.1</v>
      </c>
      <c r="DN32">
        <f t="shared" si="1"/>
        <v>380.9</v>
      </c>
      <c r="DO32">
        <f t="shared" si="1"/>
        <v>387.7</v>
      </c>
      <c r="DP32">
        <f t="shared" si="1"/>
        <v>387</v>
      </c>
      <c r="DQ32">
        <f t="shared" si="1"/>
        <v>396.1</v>
      </c>
      <c r="DR32">
        <f t="shared" si="1"/>
        <v>402.3</v>
      </c>
      <c r="DS32">
        <f t="shared" si="1"/>
        <v>403.2</v>
      </c>
      <c r="DT32">
        <f t="shared" si="1"/>
        <v>414.4</v>
      </c>
      <c r="DU32">
        <f t="shared" si="1"/>
        <v>425.5</v>
      </c>
      <c r="DV32">
        <f t="shared" si="1"/>
        <v>431.5</v>
      </c>
      <c r="DW32">
        <f t="shared" si="1"/>
        <v>448.8</v>
      </c>
      <c r="DX32">
        <f t="shared" si="1"/>
        <v>470.5</v>
      </c>
      <c r="DY32">
        <f t="shared" si="1"/>
        <v>463.20000000000005</v>
      </c>
      <c r="DZ32">
        <f t="shared" si="1"/>
        <v>496.8</v>
      </c>
      <c r="EA32">
        <f t="shared" ref="EA32:GL32" si="2">SUM(EA11:EA12)</f>
        <v>499</v>
      </c>
      <c r="EB32">
        <f t="shared" si="2"/>
        <v>501.7</v>
      </c>
      <c r="EC32">
        <f t="shared" si="2"/>
        <v>512.70000000000005</v>
      </c>
      <c r="ED32">
        <f t="shared" si="2"/>
        <v>525.5</v>
      </c>
      <c r="EE32">
        <f t="shared" si="2"/>
        <v>529.59999999999991</v>
      </c>
      <c r="EF32">
        <f t="shared" si="2"/>
        <v>533.5</v>
      </c>
      <c r="EG32">
        <f t="shared" si="2"/>
        <v>550.70000000000005</v>
      </c>
      <c r="EH32">
        <f t="shared" si="2"/>
        <v>551.20000000000005</v>
      </c>
      <c r="EI32">
        <f t="shared" si="2"/>
        <v>576.4</v>
      </c>
      <c r="EJ32">
        <f t="shared" si="2"/>
        <v>593.4</v>
      </c>
      <c r="EK32">
        <f t="shared" si="2"/>
        <v>596.90000000000009</v>
      </c>
      <c r="EL32">
        <f t="shared" si="2"/>
        <v>609.9</v>
      </c>
      <c r="EM32">
        <f t="shared" si="2"/>
        <v>624.5</v>
      </c>
      <c r="EN32">
        <f t="shared" si="2"/>
        <v>640</v>
      </c>
      <c r="EO32">
        <f t="shared" si="2"/>
        <v>635.20000000000005</v>
      </c>
      <c r="EP32">
        <f t="shared" si="2"/>
        <v>646.4</v>
      </c>
      <c r="EQ32">
        <f t="shared" si="2"/>
        <v>680.90000000000009</v>
      </c>
      <c r="ER32">
        <f t="shared" si="2"/>
        <v>690.5</v>
      </c>
      <c r="ES32">
        <f t="shared" si="2"/>
        <v>710.8</v>
      </c>
      <c r="ET32">
        <f t="shared" si="2"/>
        <v>710.5</v>
      </c>
      <c r="EU32">
        <f t="shared" si="2"/>
        <v>748.9</v>
      </c>
      <c r="EV32">
        <f t="shared" si="2"/>
        <v>738.8</v>
      </c>
      <c r="EW32">
        <f t="shared" si="2"/>
        <v>751.6</v>
      </c>
      <c r="EX32">
        <f t="shared" si="2"/>
        <v>770.2</v>
      </c>
      <c r="EY32">
        <f t="shared" si="2"/>
        <v>780.40000000000009</v>
      </c>
      <c r="EZ32">
        <f t="shared" si="2"/>
        <v>796.5</v>
      </c>
      <c r="FA32">
        <f t="shared" si="2"/>
        <v>806.7</v>
      </c>
      <c r="FB32">
        <f t="shared" si="2"/>
        <v>816.3</v>
      </c>
      <c r="FC32">
        <f t="shared" si="2"/>
        <v>841.3</v>
      </c>
      <c r="FD32">
        <f t="shared" si="2"/>
        <v>859.3</v>
      </c>
      <c r="FE32">
        <f t="shared" si="2"/>
        <v>874.9</v>
      </c>
      <c r="FF32">
        <f t="shared" si="2"/>
        <v>874.6</v>
      </c>
      <c r="FG32">
        <f t="shared" si="2"/>
        <v>888.1</v>
      </c>
      <c r="FH32">
        <f t="shared" si="2"/>
        <v>896.2</v>
      </c>
      <c r="FI32">
        <f t="shared" si="2"/>
        <v>921.30000000000007</v>
      </c>
      <c r="FJ32">
        <f t="shared" si="2"/>
        <v>935.5</v>
      </c>
      <c r="FK32">
        <f t="shared" si="2"/>
        <v>946.40000000000009</v>
      </c>
      <c r="FL32">
        <f t="shared" si="2"/>
        <v>943.09999999999991</v>
      </c>
      <c r="FM32">
        <f t="shared" si="2"/>
        <v>934.9</v>
      </c>
      <c r="FN32">
        <f t="shared" si="2"/>
        <v>942.2</v>
      </c>
      <c r="FO32">
        <f t="shared" si="2"/>
        <v>947.6</v>
      </c>
      <c r="FP32">
        <f t="shared" si="2"/>
        <v>973.3</v>
      </c>
      <c r="FQ32">
        <f t="shared" si="2"/>
        <v>976.1</v>
      </c>
      <c r="FR32">
        <f t="shared" si="2"/>
        <v>992.3</v>
      </c>
      <c r="FS32">
        <f t="shared" si="2"/>
        <v>995.09999999999991</v>
      </c>
      <c r="FT32">
        <f t="shared" si="2"/>
        <v>1005.5</v>
      </c>
      <c r="FU32">
        <f t="shared" si="2"/>
        <v>1021.9000000000001</v>
      </c>
      <c r="FV32">
        <f t="shared" si="2"/>
        <v>1028.8000000000002</v>
      </c>
      <c r="FW32">
        <f t="shared" si="2"/>
        <v>1046.0999999999999</v>
      </c>
      <c r="FX32">
        <f t="shared" si="2"/>
        <v>1075.5</v>
      </c>
      <c r="FY32">
        <f t="shared" si="2"/>
        <v>1109.5999999999999</v>
      </c>
      <c r="FZ32">
        <f t="shared" si="2"/>
        <v>1127</v>
      </c>
      <c r="GA32">
        <f t="shared" si="2"/>
        <v>1145.2</v>
      </c>
      <c r="GB32">
        <f t="shared" si="2"/>
        <v>1168.5999999999999</v>
      </c>
      <c r="GC32">
        <f t="shared" si="2"/>
        <v>1179</v>
      </c>
      <c r="GD32" s="79">
        <f t="shared" si="2"/>
        <v>1187</v>
      </c>
      <c r="GE32">
        <f t="shared" si="2"/>
        <v>1201.5</v>
      </c>
      <c r="GF32">
        <f t="shared" si="2"/>
        <v>1216.5</v>
      </c>
      <c r="GG32">
        <f t="shared" si="2"/>
        <v>1232</v>
      </c>
      <c r="GH32" s="71">
        <f t="shared" si="2"/>
        <v>1249.6999999999998</v>
      </c>
      <c r="GI32">
        <f t="shared" si="2"/>
        <v>1256.7</v>
      </c>
      <c r="GJ32">
        <f t="shared" si="2"/>
        <v>1261</v>
      </c>
      <c r="GK32">
        <f>SUM(GK11:GK12)</f>
        <v>1283.2</v>
      </c>
      <c r="GL32" s="15">
        <f t="shared" si="2"/>
        <v>1289.8000000000002</v>
      </c>
      <c r="GM32">
        <f t="shared" ref="GM32:GV32" si="3">SUM(GM11:GM12)</f>
        <v>1304</v>
      </c>
      <c r="GN32">
        <f t="shared" si="3"/>
        <v>1327.1</v>
      </c>
      <c r="GO32" s="87">
        <f t="shared" si="3"/>
        <v>1347.6999999999998</v>
      </c>
      <c r="GP32" s="6">
        <f t="shared" si="3"/>
        <v>1364.1</v>
      </c>
      <c r="GQ32" t="e">
        <f t="shared" si="3"/>
        <v>#N/A</v>
      </c>
      <c r="GR32" t="e">
        <f t="shared" si="3"/>
        <v>#N/A</v>
      </c>
      <c r="GS32" t="e">
        <f t="shared" si="3"/>
        <v>#N/A</v>
      </c>
      <c r="GT32" t="e">
        <f t="shared" si="3"/>
        <v>#N/A</v>
      </c>
      <c r="GU32" t="e">
        <f t="shared" si="3"/>
        <v>#N/A</v>
      </c>
      <c r="GV32" t="e">
        <f t="shared" si="3"/>
        <v>#N/A</v>
      </c>
    </row>
    <row r="33" spans="1:204" x14ac:dyDescent="0.25">
      <c r="A33" s="7" t="s">
        <v>75</v>
      </c>
      <c r="B33" t="s">
        <v>26</v>
      </c>
      <c r="C33">
        <f t="shared" ref="C33:BN33" si="4">C13-SUM(C11:C12)</f>
        <v>51</v>
      </c>
      <c r="D33">
        <f t="shared" si="4"/>
        <v>60.599999999999994</v>
      </c>
      <c r="E33">
        <f t="shared" si="4"/>
        <v>60.6</v>
      </c>
      <c r="F33">
        <f t="shared" si="4"/>
        <v>64</v>
      </c>
      <c r="G33">
        <f t="shared" si="4"/>
        <v>65.3</v>
      </c>
      <c r="H33">
        <f t="shared" si="4"/>
        <v>72.300000000000011</v>
      </c>
      <c r="I33">
        <f t="shared" si="4"/>
        <v>71.900000000000006</v>
      </c>
      <c r="J33">
        <f t="shared" si="4"/>
        <v>72.900000000000006</v>
      </c>
      <c r="K33">
        <f t="shared" si="4"/>
        <v>75.100000000000009</v>
      </c>
      <c r="L33">
        <f t="shared" si="4"/>
        <v>75.2</v>
      </c>
      <c r="M33">
        <f t="shared" si="4"/>
        <v>75.400000000000006</v>
      </c>
      <c r="N33">
        <f t="shared" si="4"/>
        <v>85.399999999999991</v>
      </c>
      <c r="O33">
        <f t="shared" si="4"/>
        <v>86.9</v>
      </c>
      <c r="P33">
        <f t="shared" si="4"/>
        <v>88</v>
      </c>
      <c r="Q33">
        <f t="shared" si="4"/>
        <v>89</v>
      </c>
      <c r="R33">
        <f t="shared" si="4"/>
        <v>91.199999999999989</v>
      </c>
      <c r="S33">
        <f t="shared" si="4"/>
        <v>95.6</v>
      </c>
      <c r="T33">
        <f t="shared" si="4"/>
        <v>101.9</v>
      </c>
      <c r="U33">
        <f t="shared" si="4"/>
        <v>107.69999999999999</v>
      </c>
      <c r="V33">
        <f t="shared" si="4"/>
        <v>113.3</v>
      </c>
      <c r="W33">
        <f t="shared" si="4"/>
        <v>122.00000000000001</v>
      </c>
      <c r="X33">
        <f t="shared" si="4"/>
        <v>135.6</v>
      </c>
      <c r="Y33">
        <f t="shared" si="4"/>
        <v>137.89999999999998</v>
      </c>
      <c r="Z33">
        <f t="shared" si="4"/>
        <v>139</v>
      </c>
      <c r="AA33">
        <f t="shared" si="4"/>
        <v>141.89999999999998</v>
      </c>
      <c r="AB33">
        <f t="shared" si="4"/>
        <v>139.80000000000001</v>
      </c>
      <c r="AC33">
        <f t="shared" si="4"/>
        <v>145</v>
      </c>
      <c r="AD33">
        <f t="shared" si="4"/>
        <v>146.79999999999998</v>
      </c>
      <c r="AE33">
        <f t="shared" si="4"/>
        <v>148.4</v>
      </c>
      <c r="AF33">
        <f t="shared" si="4"/>
        <v>147.19999999999999</v>
      </c>
      <c r="AG33">
        <f t="shared" si="4"/>
        <v>152.5</v>
      </c>
      <c r="AH33">
        <f t="shared" si="4"/>
        <v>154.5</v>
      </c>
      <c r="AI33">
        <f t="shared" si="4"/>
        <v>156</v>
      </c>
      <c r="AJ33">
        <f t="shared" si="4"/>
        <v>155.4</v>
      </c>
      <c r="AK33">
        <f t="shared" si="4"/>
        <v>162.19999999999999</v>
      </c>
      <c r="AL33">
        <f t="shared" si="4"/>
        <v>163.4</v>
      </c>
      <c r="AM33">
        <f t="shared" si="4"/>
        <v>166.9</v>
      </c>
      <c r="AN33">
        <f t="shared" si="4"/>
        <v>169.2</v>
      </c>
      <c r="AO33">
        <f t="shared" si="4"/>
        <v>183</v>
      </c>
      <c r="AP33">
        <f t="shared" si="4"/>
        <v>186.29999999999998</v>
      </c>
      <c r="AQ33">
        <f t="shared" si="4"/>
        <v>194.2</v>
      </c>
      <c r="AR33">
        <f t="shared" si="4"/>
        <v>198.7</v>
      </c>
      <c r="AS33">
        <f t="shared" si="4"/>
        <v>226.7</v>
      </c>
      <c r="AT33">
        <f t="shared" si="4"/>
        <v>226.29999999999998</v>
      </c>
      <c r="AU33">
        <f t="shared" si="4"/>
        <v>228.90000000000003</v>
      </c>
      <c r="AV33">
        <f t="shared" si="4"/>
        <v>228.3</v>
      </c>
      <c r="AW33">
        <f t="shared" si="4"/>
        <v>244.3</v>
      </c>
      <c r="AX33">
        <f t="shared" si="4"/>
        <v>244.89999999999998</v>
      </c>
      <c r="AY33">
        <f t="shared" si="4"/>
        <v>247.3</v>
      </c>
      <c r="AZ33">
        <f t="shared" si="4"/>
        <v>252.89999999999998</v>
      </c>
      <c r="BA33">
        <f t="shared" si="4"/>
        <v>267.10000000000002</v>
      </c>
      <c r="BB33">
        <f t="shared" si="4"/>
        <v>280.79999999999995</v>
      </c>
      <c r="BC33">
        <f t="shared" si="4"/>
        <v>279.60000000000002</v>
      </c>
      <c r="BD33">
        <f t="shared" si="4"/>
        <v>283.39999999999998</v>
      </c>
      <c r="BE33">
        <f t="shared" si="4"/>
        <v>275.8</v>
      </c>
      <c r="BF33">
        <f t="shared" si="4"/>
        <v>276.5</v>
      </c>
      <c r="BG33">
        <f t="shared" si="4"/>
        <v>278.10000000000002</v>
      </c>
      <c r="BH33">
        <f t="shared" si="4"/>
        <v>278.7</v>
      </c>
      <c r="BI33">
        <f t="shared" si="4"/>
        <v>278</v>
      </c>
      <c r="BJ33">
        <f t="shared" si="4"/>
        <v>283.39999999999998</v>
      </c>
      <c r="BK33">
        <f t="shared" si="4"/>
        <v>291.8</v>
      </c>
      <c r="BL33">
        <f t="shared" si="4"/>
        <v>292.2</v>
      </c>
      <c r="BM33">
        <f t="shared" si="4"/>
        <v>295.20000000000005</v>
      </c>
      <c r="BN33">
        <f t="shared" si="4"/>
        <v>295.60000000000002</v>
      </c>
      <c r="BO33">
        <f t="shared" ref="BO33:DZ33" si="5">BO13-SUM(BO11:BO12)</f>
        <v>304.79999999999995</v>
      </c>
      <c r="BP33">
        <f t="shared" si="5"/>
        <v>308</v>
      </c>
      <c r="BQ33">
        <f t="shared" si="5"/>
        <v>313</v>
      </c>
      <c r="BR33">
        <f t="shared" si="5"/>
        <v>313</v>
      </c>
      <c r="BS33">
        <f t="shared" si="5"/>
        <v>316.09999999999997</v>
      </c>
      <c r="BT33">
        <f t="shared" si="5"/>
        <v>319.10000000000002</v>
      </c>
      <c r="BU33">
        <f t="shared" si="5"/>
        <v>318.7</v>
      </c>
      <c r="BV33">
        <f t="shared" si="5"/>
        <v>320.10000000000002</v>
      </c>
      <c r="BW33">
        <f t="shared" si="5"/>
        <v>336</v>
      </c>
      <c r="BX33">
        <f t="shared" si="5"/>
        <v>336.2</v>
      </c>
      <c r="BY33">
        <f t="shared" si="5"/>
        <v>338.1</v>
      </c>
      <c r="BZ33">
        <f t="shared" si="5"/>
        <v>339.79999999999995</v>
      </c>
      <c r="CA33">
        <f t="shared" si="5"/>
        <v>357</v>
      </c>
      <c r="CB33">
        <f t="shared" si="5"/>
        <v>359.20000000000005</v>
      </c>
      <c r="CC33">
        <f t="shared" si="5"/>
        <v>363.1</v>
      </c>
      <c r="CD33">
        <f t="shared" si="5"/>
        <v>369.09999999999997</v>
      </c>
      <c r="CE33">
        <f t="shared" si="5"/>
        <v>385.30000000000007</v>
      </c>
      <c r="CF33">
        <f t="shared" si="5"/>
        <v>390.7</v>
      </c>
      <c r="CG33">
        <f t="shared" si="5"/>
        <v>394.5</v>
      </c>
      <c r="CH33">
        <f t="shared" si="5"/>
        <v>405.09999999999997</v>
      </c>
      <c r="CI33">
        <f t="shared" si="5"/>
        <v>425.9</v>
      </c>
      <c r="CJ33">
        <f t="shared" si="5"/>
        <v>434.7</v>
      </c>
      <c r="CK33">
        <f t="shared" si="5"/>
        <v>436.49999999999994</v>
      </c>
      <c r="CL33">
        <f t="shared" si="5"/>
        <v>447.29999999999995</v>
      </c>
      <c r="CM33">
        <f t="shared" si="5"/>
        <v>475</v>
      </c>
      <c r="CN33">
        <f t="shared" si="5"/>
        <v>482.70000000000005</v>
      </c>
      <c r="CO33">
        <f t="shared" si="5"/>
        <v>486.19999999999993</v>
      </c>
      <c r="CP33">
        <f t="shared" si="5"/>
        <v>487.5</v>
      </c>
      <c r="CQ33">
        <f t="shared" si="5"/>
        <v>498.7</v>
      </c>
      <c r="CR33">
        <f t="shared" si="5"/>
        <v>502.20000000000005</v>
      </c>
      <c r="CS33">
        <f t="shared" si="5"/>
        <v>503.59999999999997</v>
      </c>
      <c r="CT33">
        <f t="shared" si="5"/>
        <v>503.69999999999993</v>
      </c>
      <c r="CU33">
        <f t="shared" si="5"/>
        <v>511.79999999999995</v>
      </c>
      <c r="CV33">
        <f t="shared" si="5"/>
        <v>510.80000000000007</v>
      </c>
      <c r="CW33">
        <f t="shared" si="5"/>
        <v>510.30000000000007</v>
      </c>
      <c r="CX33">
        <f t="shared" si="5"/>
        <v>514.4</v>
      </c>
      <c r="CY33">
        <f t="shared" si="5"/>
        <v>529.70000000000005</v>
      </c>
      <c r="CZ33">
        <f t="shared" si="5"/>
        <v>533.5</v>
      </c>
      <c r="DA33">
        <f t="shared" si="5"/>
        <v>534.80000000000007</v>
      </c>
      <c r="DB33">
        <f t="shared" si="5"/>
        <v>537.40000000000009</v>
      </c>
      <c r="DC33">
        <f t="shared" si="5"/>
        <v>552.30000000000007</v>
      </c>
      <c r="DD33">
        <f t="shared" si="5"/>
        <v>554.19999999999993</v>
      </c>
      <c r="DE33">
        <f t="shared" si="5"/>
        <v>553.20000000000005</v>
      </c>
      <c r="DF33">
        <f t="shared" si="5"/>
        <v>553.40000000000009</v>
      </c>
      <c r="DG33">
        <f t="shared" si="5"/>
        <v>564.70000000000005</v>
      </c>
      <c r="DH33">
        <f t="shared" si="5"/>
        <v>564.79999999999995</v>
      </c>
      <c r="DI33">
        <f t="shared" si="5"/>
        <v>565.20000000000005</v>
      </c>
      <c r="DJ33">
        <f t="shared" si="5"/>
        <v>566.80000000000007</v>
      </c>
      <c r="DK33">
        <f t="shared" si="5"/>
        <v>578.19999999999993</v>
      </c>
      <c r="DL33">
        <f t="shared" si="5"/>
        <v>580.70000000000005</v>
      </c>
      <c r="DM33">
        <f t="shared" si="5"/>
        <v>584.29999999999995</v>
      </c>
      <c r="DN33">
        <f t="shared" si="5"/>
        <v>585.5</v>
      </c>
      <c r="DO33">
        <f t="shared" si="5"/>
        <v>595.70000000000005</v>
      </c>
      <c r="DP33">
        <f t="shared" si="5"/>
        <v>598</v>
      </c>
      <c r="DQ33">
        <f t="shared" si="5"/>
        <v>600</v>
      </c>
      <c r="DR33">
        <f t="shared" si="5"/>
        <v>602</v>
      </c>
      <c r="DS33">
        <f t="shared" si="5"/>
        <v>613.70000000000005</v>
      </c>
      <c r="DT33">
        <f t="shared" si="5"/>
        <v>627.9</v>
      </c>
      <c r="DU33">
        <f t="shared" si="5"/>
        <v>629.20000000000005</v>
      </c>
      <c r="DV33">
        <f t="shared" si="5"/>
        <v>634.09999999999991</v>
      </c>
      <c r="DW33">
        <f t="shared" si="5"/>
        <v>659</v>
      </c>
      <c r="DX33">
        <f t="shared" si="5"/>
        <v>668.59999999999991</v>
      </c>
      <c r="DY33">
        <f t="shared" si="5"/>
        <v>682</v>
      </c>
      <c r="DZ33">
        <f t="shared" si="5"/>
        <v>694.40000000000009</v>
      </c>
      <c r="EA33">
        <f t="shared" ref="EA33:GL33" si="6">EA13-SUM(EA11:EA12)</f>
        <v>722</v>
      </c>
      <c r="EB33">
        <f t="shared" si="6"/>
        <v>745.39999999999986</v>
      </c>
      <c r="EC33">
        <f t="shared" si="6"/>
        <v>747.2</v>
      </c>
      <c r="ED33">
        <f t="shared" si="6"/>
        <v>750.7</v>
      </c>
      <c r="EE33">
        <f t="shared" si="6"/>
        <v>765</v>
      </c>
      <c r="EF33">
        <f t="shared" si="6"/>
        <v>779.09999999999991</v>
      </c>
      <c r="EG33">
        <f t="shared" si="6"/>
        <v>784.8</v>
      </c>
      <c r="EH33">
        <f t="shared" si="6"/>
        <v>790</v>
      </c>
      <c r="EI33">
        <f t="shared" si="6"/>
        <v>803.19999999999993</v>
      </c>
      <c r="EJ33">
        <f t="shared" si="6"/>
        <v>807.19999999999993</v>
      </c>
      <c r="EK33">
        <f t="shared" si="6"/>
        <v>812.89999999999986</v>
      </c>
      <c r="EL33">
        <f t="shared" si="6"/>
        <v>818.00000000000011</v>
      </c>
      <c r="EM33">
        <f t="shared" si="6"/>
        <v>839.90000000000009</v>
      </c>
      <c r="EN33">
        <f t="shared" si="6"/>
        <v>846</v>
      </c>
      <c r="EO33">
        <f t="shared" si="6"/>
        <v>865.8</v>
      </c>
      <c r="EP33">
        <f t="shared" si="6"/>
        <v>865.9</v>
      </c>
      <c r="EQ33">
        <f t="shared" si="6"/>
        <v>885.8</v>
      </c>
      <c r="ER33">
        <f t="shared" si="6"/>
        <v>892.7</v>
      </c>
      <c r="ES33">
        <f t="shared" si="6"/>
        <v>897.7</v>
      </c>
      <c r="ET33">
        <f t="shared" si="6"/>
        <v>903.3</v>
      </c>
      <c r="EU33">
        <f t="shared" si="6"/>
        <v>931.30000000000007</v>
      </c>
      <c r="EV33">
        <f t="shared" si="6"/>
        <v>941.60000000000014</v>
      </c>
      <c r="EW33">
        <f t="shared" si="6"/>
        <v>948.6</v>
      </c>
      <c r="EX33">
        <f t="shared" si="6"/>
        <v>958.39999999999986</v>
      </c>
      <c r="EY33">
        <f t="shared" si="6"/>
        <v>987.8</v>
      </c>
      <c r="EZ33">
        <f t="shared" si="6"/>
        <v>1316.5</v>
      </c>
      <c r="FA33">
        <f t="shared" si="6"/>
        <v>1098.5999999999999</v>
      </c>
      <c r="FB33">
        <f t="shared" si="6"/>
        <v>1074.5</v>
      </c>
      <c r="FC33">
        <f t="shared" si="6"/>
        <v>1160.6000000000001</v>
      </c>
      <c r="FD33">
        <f t="shared" si="6"/>
        <v>1280.7</v>
      </c>
      <c r="FE33">
        <f t="shared" si="6"/>
        <v>1262</v>
      </c>
      <c r="FF33">
        <f t="shared" si="6"/>
        <v>1277.5</v>
      </c>
      <c r="FG33">
        <f t="shared" si="6"/>
        <v>1374.1</v>
      </c>
      <c r="FH33">
        <f t="shared" si="6"/>
        <v>1372.4999999999998</v>
      </c>
      <c r="FI33">
        <f t="shared" si="6"/>
        <v>1370.6999999999998</v>
      </c>
      <c r="FJ33">
        <f t="shared" si="6"/>
        <v>1367.1999999999998</v>
      </c>
      <c r="FK33">
        <f t="shared" si="6"/>
        <v>1366.6</v>
      </c>
      <c r="FL33">
        <f t="shared" si="6"/>
        <v>1369</v>
      </c>
      <c r="FM33">
        <f t="shared" si="6"/>
        <v>1368.2999999999997</v>
      </c>
      <c r="FN33">
        <f t="shared" si="6"/>
        <v>1369.9999999999998</v>
      </c>
      <c r="FO33">
        <f t="shared" si="6"/>
        <v>1349.2000000000003</v>
      </c>
      <c r="FP33">
        <f t="shared" si="6"/>
        <v>1348.5000000000002</v>
      </c>
      <c r="FQ33">
        <f t="shared" si="6"/>
        <v>1349.5</v>
      </c>
      <c r="FR33">
        <f t="shared" si="6"/>
        <v>1353.8</v>
      </c>
      <c r="FS33">
        <f t="shared" si="6"/>
        <v>1370.6</v>
      </c>
      <c r="FT33">
        <f t="shared" si="6"/>
        <v>1372.8000000000002</v>
      </c>
      <c r="FU33">
        <f t="shared" si="6"/>
        <v>1374.1</v>
      </c>
      <c r="FV33">
        <f t="shared" si="6"/>
        <v>1374.8999999999996</v>
      </c>
      <c r="FW33">
        <f t="shared" si="6"/>
        <v>1387</v>
      </c>
      <c r="FX33">
        <f t="shared" si="6"/>
        <v>1408.6</v>
      </c>
      <c r="FY33">
        <f t="shared" si="6"/>
        <v>1414</v>
      </c>
      <c r="FZ33">
        <f t="shared" si="6"/>
        <v>1421</v>
      </c>
      <c r="GA33">
        <f t="shared" si="6"/>
        <v>1451.2</v>
      </c>
      <c r="GB33">
        <f t="shared" si="6"/>
        <v>1463.1</v>
      </c>
      <c r="GC33">
        <f t="shared" si="6"/>
        <v>1465.8000000000002</v>
      </c>
      <c r="GD33" s="79">
        <f t="shared" si="6"/>
        <v>1469.9</v>
      </c>
      <c r="GE33">
        <f t="shared" si="6"/>
        <v>1485.9</v>
      </c>
      <c r="GF33">
        <f t="shared" si="6"/>
        <v>1491.8000000000002</v>
      </c>
      <c r="GG33">
        <f t="shared" si="6"/>
        <v>1494.8000000000002</v>
      </c>
      <c r="GH33" s="71">
        <f t="shared" si="6"/>
        <v>1497.4</v>
      </c>
      <c r="GI33">
        <f t="shared" si="6"/>
        <v>1520.7</v>
      </c>
      <c r="GJ33">
        <f t="shared" si="6"/>
        <v>1525.6</v>
      </c>
      <c r="GK33">
        <f t="shared" si="6"/>
        <v>1537.3</v>
      </c>
      <c r="GL33" s="15">
        <f t="shared" si="6"/>
        <v>1541.6999999999998</v>
      </c>
      <c r="GM33">
        <f t="shared" ref="GM33:GV33" si="7">GM13-SUM(GM11:GM12)</f>
        <v>1571.6999999999998</v>
      </c>
      <c r="GN33">
        <f t="shared" si="7"/>
        <v>1578.3000000000002</v>
      </c>
      <c r="GO33" s="87">
        <f t="shared" si="7"/>
        <v>1587.9</v>
      </c>
      <c r="GP33" s="6">
        <f t="shared" si="7"/>
        <v>1599.1</v>
      </c>
      <c r="GQ33" t="e">
        <f t="shared" si="7"/>
        <v>#N/A</v>
      </c>
      <c r="GR33" t="e">
        <f t="shared" si="7"/>
        <v>#N/A</v>
      </c>
      <c r="GS33" t="e">
        <f t="shared" si="7"/>
        <v>#N/A</v>
      </c>
      <c r="GT33" t="e">
        <f t="shared" si="7"/>
        <v>#N/A</v>
      </c>
      <c r="GU33" t="e">
        <f t="shared" si="7"/>
        <v>#N/A</v>
      </c>
      <c r="GV33" t="e">
        <f t="shared" si="7"/>
        <v>#N/A</v>
      </c>
    </row>
    <row r="34" spans="1:204" x14ac:dyDescent="0.25">
      <c r="A34" s="7" t="s">
        <v>76</v>
      </c>
      <c r="B34" t="s">
        <v>28</v>
      </c>
      <c r="C34">
        <f t="shared" ref="C34:BN34" si="8">SUM(C14:C16)</f>
        <v>239.3</v>
      </c>
      <c r="D34">
        <f t="shared" si="8"/>
        <v>242.5</v>
      </c>
      <c r="E34">
        <f t="shared" si="8"/>
        <v>240.1</v>
      </c>
      <c r="F34">
        <f t="shared" si="8"/>
        <v>242.29999999999998</v>
      </c>
      <c r="G34">
        <f t="shared" si="8"/>
        <v>246.8</v>
      </c>
      <c r="H34">
        <f t="shared" si="8"/>
        <v>251</v>
      </c>
      <c r="I34">
        <f t="shared" si="8"/>
        <v>255.60000000000002</v>
      </c>
      <c r="J34">
        <f t="shared" si="8"/>
        <v>261.39999999999998</v>
      </c>
      <c r="K34">
        <f t="shared" si="8"/>
        <v>282.89999999999998</v>
      </c>
      <c r="L34">
        <f t="shared" si="8"/>
        <v>289.40000000000003</v>
      </c>
      <c r="M34">
        <f t="shared" si="8"/>
        <v>293.10000000000002</v>
      </c>
      <c r="N34">
        <f t="shared" si="8"/>
        <v>299.39999999999998</v>
      </c>
      <c r="O34">
        <f t="shared" si="8"/>
        <v>315.10000000000002</v>
      </c>
      <c r="P34">
        <f t="shared" si="8"/>
        <v>320.7</v>
      </c>
      <c r="Q34">
        <f t="shared" si="8"/>
        <v>329.1</v>
      </c>
      <c r="R34">
        <f t="shared" si="8"/>
        <v>337.8</v>
      </c>
      <c r="S34">
        <f t="shared" si="8"/>
        <v>347.3</v>
      </c>
      <c r="T34">
        <f t="shared" si="8"/>
        <v>358.29999999999995</v>
      </c>
      <c r="U34">
        <f t="shared" si="8"/>
        <v>368.9</v>
      </c>
      <c r="V34">
        <f t="shared" si="8"/>
        <v>372.4</v>
      </c>
      <c r="W34">
        <f t="shared" si="8"/>
        <v>375</v>
      </c>
      <c r="X34">
        <f t="shared" si="8"/>
        <v>342.7</v>
      </c>
      <c r="Y34">
        <f t="shared" si="8"/>
        <v>381.3</v>
      </c>
      <c r="Z34">
        <f t="shared" si="8"/>
        <v>392</v>
      </c>
      <c r="AA34">
        <f t="shared" si="8"/>
        <v>403.8</v>
      </c>
      <c r="AB34">
        <f t="shared" si="8"/>
        <v>415.29999999999995</v>
      </c>
      <c r="AC34">
        <f t="shared" si="8"/>
        <v>426.59999999999997</v>
      </c>
      <c r="AD34">
        <f t="shared" si="8"/>
        <v>438.40000000000003</v>
      </c>
      <c r="AE34">
        <f t="shared" si="8"/>
        <v>453.6</v>
      </c>
      <c r="AF34">
        <f t="shared" si="8"/>
        <v>466.5</v>
      </c>
      <c r="AG34">
        <f t="shared" si="8"/>
        <v>475.2</v>
      </c>
      <c r="AH34">
        <f t="shared" si="8"/>
        <v>490.3</v>
      </c>
      <c r="AI34">
        <f t="shared" si="8"/>
        <v>503.6</v>
      </c>
      <c r="AJ34">
        <f t="shared" si="8"/>
        <v>526.1</v>
      </c>
      <c r="AK34">
        <f t="shared" si="8"/>
        <v>540.20000000000005</v>
      </c>
      <c r="AL34">
        <f t="shared" si="8"/>
        <v>560.69999999999993</v>
      </c>
      <c r="AM34">
        <f t="shared" si="8"/>
        <v>576.9</v>
      </c>
      <c r="AN34">
        <f t="shared" si="8"/>
        <v>591.70000000000005</v>
      </c>
      <c r="AO34">
        <f t="shared" si="8"/>
        <v>612</v>
      </c>
      <c r="AP34">
        <f t="shared" si="8"/>
        <v>630.1</v>
      </c>
      <c r="AQ34">
        <f t="shared" si="8"/>
        <v>637.20000000000005</v>
      </c>
      <c r="AR34">
        <f t="shared" si="8"/>
        <v>653</v>
      </c>
      <c r="AS34">
        <f t="shared" si="8"/>
        <v>674.5</v>
      </c>
      <c r="AT34">
        <f t="shared" si="8"/>
        <v>703.5</v>
      </c>
      <c r="AU34">
        <f t="shared" si="8"/>
        <v>752.7</v>
      </c>
      <c r="AV34">
        <f t="shared" si="8"/>
        <v>773</v>
      </c>
      <c r="AW34">
        <f t="shared" si="8"/>
        <v>793.9</v>
      </c>
      <c r="AX34">
        <f t="shared" si="8"/>
        <v>793.7</v>
      </c>
      <c r="AY34">
        <f t="shared" si="8"/>
        <v>797.1</v>
      </c>
      <c r="AZ34">
        <f t="shared" si="8"/>
        <v>807.2</v>
      </c>
      <c r="BA34">
        <f t="shared" si="8"/>
        <v>803.40000000000009</v>
      </c>
      <c r="BB34">
        <f t="shared" si="8"/>
        <v>815.3</v>
      </c>
      <c r="BC34">
        <f t="shared" si="8"/>
        <v>821.8</v>
      </c>
      <c r="BD34">
        <f t="shared" si="8"/>
        <v>845</v>
      </c>
      <c r="BE34">
        <f t="shared" si="8"/>
        <v>841.8</v>
      </c>
      <c r="BF34">
        <f t="shared" si="8"/>
        <v>864.90000000000009</v>
      </c>
      <c r="BG34">
        <f t="shared" si="8"/>
        <v>893.6</v>
      </c>
      <c r="BH34">
        <f t="shared" si="8"/>
        <v>914.90000000000009</v>
      </c>
      <c r="BI34">
        <f t="shared" si="8"/>
        <v>938.10000000000014</v>
      </c>
      <c r="BJ34">
        <f t="shared" si="8"/>
        <v>959.2</v>
      </c>
      <c r="BK34">
        <f t="shared" si="8"/>
        <v>1009</v>
      </c>
      <c r="BL34">
        <f t="shared" si="8"/>
        <v>974</v>
      </c>
      <c r="BM34">
        <f t="shared" si="8"/>
        <v>1018</v>
      </c>
      <c r="BN34">
        <f t="shared" si="8"/>
        <v>1033.9000000000001</v>
      </c>
      <c r="BO34">
        <f t="shared" ref="BO34:DZ34" si="9">SUM(BO14:BO16)</f>
        <v>1042</v>
      </c>
      <c r="BP34">
        <f t="shared" si="9"/>
        <v>1050.8</v>
      </c>
      <c r="BQ34">
        <f t="shared" si="9"/>
        <v>1072.5999999999999</v>
      </c>
      <c r="BR34">
        <f t="shared" si="9"/>
        <v>1099</v>
      </c>
      <c r="BS34">
        <f t="shared" si="9"/>
        <v>1104.0999999999999</v>
      </c>
      <c r="BT34">
        <f t="shared" si="9"/>
        <v>1177.5999999999999</v>
      </c>
      <c r="BU34">
        <f t="shared" si="9"/>
        <v>1167.6999999999998</v>
      </c>
      <c r="BV34">
        <f t="shared" si="9"/>
        <v>1197.6999999999998</v>
      </c>
      <c r="BW34">
        <f t="shared" si="9"/>
        <v>1220</v>
      </c>
      <c r="BX34">
        <f t="shared" si="9"/>
        <v>1230.3</v>
      </c>
      <c r="BY34">
        <f t="shared" si="9"/>
        <v>1250.4000000000001</v>
      </c>
      <c r="BZ34">
        <f t="shared" si="9"/>
        <v>1273.5</v>
      </c>
      <c r="CA34">
        <f t="shared" si="9"/>
        <v>1323.6</v>
      </c>
      <c r="CB34">
        <f t="shared" si="9"/>
        <v>1348.5</v>
      </c>
      <c r="CC34">
        <f t="shared" si="9"/>
        <v>1364.4</v>
      </c>
      <c r="CD34">
        <f t="shared" si="9"/>
        <v>1377.6999999999998</v>
      </c>
      <c r="CE34">
        <f t="shared" si="9"/>
        <v>1405.5</v>
      </c>
      <c r="CF34">
        <f t="shared" si="9"/>
        <v>1422.9</v>
      </c>
      <c r="CG34">
        <f t="shared" si="9"/>
        <v>1444.1000000000001</v>
      </c>
      <c r="CH34">
        <f t="shared" si="9"/>
        <v>1454.3999999999999</v>
      </c>
      <c r="CI34">
        <f t="shared" si="9"/>
        <v>1447.8</v>
      </c>
      <c r="CJ34">
        <f t="shared" si="9"/>
        <v>1467.1999999999998</v>
      </c>
      <c r="CK34">
        <f t="shared" si="9"/>
        <v>1487.1000000000001</v>
      </c>
      <c r="CL34">
        <f t="shared" si="9"/>
        <v>1510.8000000000002</v>
      </c>
      <c r="CM34">
        <f t="shared" si="9"/>
        <v>1517.8000000000002</v>
      </c>
      <c r="CN34">
        <f t="shared" si="9"/>
        <v>1546.5000000000002</v>
      </c>
      <c r="CO34">
        <f t="shared" si="9"/>
        <v>1563.4</v>
      </c>
      <c r="CP34">
        <f t="shared" si="9"/>
        <v>1585.3000000000002</v>
      </c>
      <c r="CQ34">
        <f t="shared" si="9"/>
        <v>1582.6000000000001</v>
      </c>
      <c r="CR34">
        <f t="shared" si="9"/>
        <v>1617.5</v>
      </c>
      <c r="CS34">
        <f t="shared" si="9"/>
        <v>1645.1</v>
      </c>
      <c r="CT34">
        <f t="shared" si="9"/>
        <v>1680.8</v>
      </c>
      <c r="CU34">
        <f t="shared" si="9"/>
        <v>1705.6</v>
      </c>
      <c r="CV34">
        <f t="shared" si="9"/>
        <v>1749.8000000000002</v>
      </c>
      <c r="CW34">
        <f t="shared" si="9"/>
        <v>1759.5</v>
      </c>
      <c r="CX34">
        <f t="shared" si="9"/>
        <v>1781.1</v>
      </c>
      <c r="CY34">
        <f t="shared" si="9"/>
        <v>1808.1000000000001</v>
      </c>
      <c r="CZ34">
        <f t="shared" si="9"/>
        <v>1833.1</v>
      </c>
      <c r="DA34">
        <f t="shared" si="9"/>
        <v>1849.2000000000003</v>
      </c>
      <c r="DB34">
        <f t="shared" si="9"/>
        <v>1876.8999999999999</v>
      </c>
      <c r="DC34">
        <f t="shared" si="9"/>
        <v>1918</v>
      </c>
      <c r="DD34">
        <f t="shared" si="9"/>
        <v>1971.7</v>
      </c>
      <c r="DE34">
        <f t="shared" si="9"/>
        <v>1987.1</v>
      </c>
      <c r="DF34">
        <f t="shared" si="9"/>
        <v>2026.1000000000001</v>
      </c>
      <c r="DG34">
        <f t="shared" si="9"/>
        <v>2075.1000000000004</v>
      </c>
      <c r="DH34">
        <f t="shared" si="9"/>
        <v>2111.5</v>
      </c>
      <c r="DI34">
        <f t="shared" si="9"/>
        <v>2151.3000000000002</v>
      </c>
      <c r="DJ34">
        <f t="shared" si="9"/>
        <v>2196.8999999999996</v>
      </c>
      <c r="DK34">
        <f t="shared" si="9"/>
        <v>2238.5</v>
      </c>
      <c r="DL34">
        <f t="shared" si="9"/>
        <v>2280.6999999999998</v>
      </c>
      <c r="DM34">
        <f t="shared" si="9"/>
        <v>2318.8000000000002</v>
      </c>
      <c r="DN34">
        <f t="shared" si="9"/>
        <v>2360.6999999999998</v>
      </c>
      <c r="DO34">
        <f t="shared" si="9"/>
        <v>2388.6999999999998</v>
      </c>
      <c r="DP34">
        <f t="shared" si="9"/>
        <v>2421.3000000000002</v>
      </c>
      <c r="DQ34">
        <f t="shared" si="9"/>
        <v>2466</v>
      </c>
      <c r="DR34">
        <f t="shared" si="9"/>
        <v>2524.3000000000002</v>
      </c>
      <c r="DS34">
        <f t="shared" si="9"/>
        <v>2606.9</v>
      </c>
      <c r="DT34">
        <f t="shared" si="9"/>
        <v>2639.3999999999996</v>
      </c>
      <c r="DU34">
        <f t="shared" si="9"/>
        <v>2674.2</v>
      </c>
      <c r="DV34">
        <f t="shared" si="9"/>
        <v>2696.8</v>
      </c>
      <c r="DW34">
        <f t="shared" si="9"/>
        <v>2762.2</v>
      </c>
      <c r="DX34">
        <f t="shared" si="9"/>
        <v>2769.9</v>
      </c>
      <c r="DY34">
        <f t="shared" si="9"/>
        <v>2575</v>
      </c>
      <c r="DZ34">
        <f t="shared" si="9"/>
        <v>2707.6</v>
      </c>
      <c r="EA34">
        <f t="shared" ref="EA34:GL34" si="10">SUM(EA14:EA16)</f>
        <v>2566</v>
      </c>
      <c r="EB34">
        <f t="shared" si="10"/>
        <v>2557.6</v>
      </c>
      <c r="EC34">
        <f t="shared" si="10"/>
        <v>2570.6999999999998</v>
      </c>
      <c r="ED34">
        <f t="shared" si="10"/>
        <v>2575.5</v>
      </c>
      <c r="EE34">
        <f t="shared" si="10"/>
        <v>2577</v>
      </c>
      <c r="EF34">
        <f t="shared" si="10"/>
        <v>2598.6</v>
      </c>
      <c r="EG34">
        <f t="shared" si="10"/>
        <v>2551.3000000000002</v>
      </c>
      <c r="EH34">
        <f t="shared" si="10"/>
        <v>2642.3</v>
      </c>
      <c r="EI34">
        <f t="shared" si="10"/>
        <v>2672.8999999999996</v>
      </c>
      <c r="EJ34">
        <f t="shared" si="10"/>
        <v>2714.6</v>
      </c>
      <c r="EK34">
        <f t="shared" si="10"/>
        <v>2779.3</v>
      </c>
      <c r="EL34">
        <f t="shared" si="10"/>
        <v>2834.8</v>
      </c>
      <c r="EM34">
        <f t="shared" si="10"/>
        <v>2950</v>
      </c>
      <c r="EN34">
        <f t="shared" si="10"/>
        <v>3004.6000000000004</v>
      </c>
      <c r="EO34">
        <f t="shared" si="10"/>
        <v>3061.7000000000003</v>
      </c>
      <c r="EP34">
        <f t="shared" si="10"/>
        <v>3115.1000000000004</v>
      </c>
      <c r="EQ34">
        <f t="shared" si="10"/>
        <v>3220</v>
      </c>
      <c r="ER34">
        <f t="shared" si="10"/>
        <v>3265.3999999999996</v>
      </c>
      <c r="ES34">
        <f t="shared" si="10"/>
        <v>3289.7999999999997</v>
      </c>
      <c r="ET34">
        <f t="shared" si="10"/>
        <v>3348.6</v>
      </c>
      <c r="EU34">
        <f t="shared" si="10"/>
        <v>3452.6</v>
      </c>
      <c r="EV34">
        <f t="shared" si="10"/>
        <v>3490.7</v>
      </c>
      <c r="EW34">
        <f t="shared" si="10"/>
        <v>3499.7</v>
      </c>
      <c r="EX34">
        <f t="shared" si="10"/>
        <v>3537.7999999999997</v>
      </c>
      <c r="EY34">
        <f t="shared" si="10"/>
        <v>3569.3</v>
      </c>
      <c r="EZ34">
        <f t="shared" si="10"/>
        <v>3597.8</v>
      </c>
      <c r="FA34">
        <f t="shared" si="10"/>
        <v>3552.1</v>
      </c>
      <c r="FB34">
        <f t="shared" si="10"/>
        <v>3481.2</v>
      </c>
      <c r="FC34">
        <f t="shared" si="10"/>
        <v>3182.7000000000003</v>
      </c>
      <c r="FD34">
        <f t="shared" si="10"/>
        <v>3119.3</v>
      </c>
      <c r="FE34">
        <f t="shared" si="10"/>
        <v>3132.6000000000004</v>
      </c>
      <c r="FF34">
        <f t="shared" si="10"/>
        <v>3157.9000000000005</v>
      </c>
      <c r="FG34">
        <f t="shared" si="10"/>
        <v>3214.7</v>
      </c>
      <c r="FH34">
        <f t="shared" si="10"/>
        <v>3264.5</v>
      </c>
      <c r="FI34">
        <f t="shared" si="10"/>
        <v>3317.2999999999997</v>
      </c>
      <c r="FJ34">
        <f t="shared" si="10"/>
        <v>3359.5</v>
      </c>
      <c r="FK34">
        <f t="shared" si="10"/>
        <v>3433.8</v>
      </c>
      <c r="FL34">
        <f t="shared" si="10"/>
        <v>3469.8</v>
      </c>
      <c r="FM34">
        <f t="shared" si="10"/>
        <v>3502.1</v>
      </c>
      <c r="FN34">
        <f t="shared" si="10"/>
        <v>3506.3</v>
      </c>
      <c r="FO34">
        <f t="shared" si="10"/>
        <v>3543.6</v>
      </c>
      <c r="FP34">
        <f t="shared" si="10"/>
        <v>3570.4</v>
      </c>
      <c r="FQ34">
        <f t="shared" si="10"/>
        <v>3593.1000000000004</v>
      </c>
      <c r="FR34">
        <f t="shared" si="10"/>
        <v>3693.9</v>
      </c>
      <c r="FS34">
        <f t="shared" si="10"/>
        <v>3919.7999999999997</v>
      </c>
      <c r="FT34">
        <f t="shared" si="10"/>
        <v>3970.9000000000005</v>
      </c>
      <c r="FU34">
        <f t="shared" si="10"/>
        <v>3980.9</v>
      </c>
      <c r="FV34">
        <f t="shared" si="10"/>
        <v>4024.1</v>
      </c>
      <c r="FW34">
        <f t="shared" si="10"/>
        <v>4116.5</v>
      </c>
      <c r="FX34">
        <f t="shared" si="10"/>
        <v>4149.8</v>
      </c>
      <c r="FY34">
        <f t="shared" si="10"/>
        <v>4207.2999999999993</v>
      </c>
      <c r="FZ34">
        <f t="shared" si="10"/>
        <v>4268</v>
      </c>
      <c r="GA34">
        <f t="shared" si="10"/>
        <v>4350.3999999999996</v>
      </c>
      <c r="GB34">
        <f t="shared" si="10"/>
        <v>4414.3999999999996</v>
      </c>
      <c r="GC34">
        <f t="shared" si="10"/>
        <v>4432.2000000000007</v>
      </c>
      <c r="GD34" s="79">
        <f t="shared" si="10"/>
        <v>4465.8</v>
      </c>
      <c r="GE34">
        <f t="shared" si="10"/>
        <v>4439.8999999999996</v>
      </c>
      <c r="GF34">
        <f t="shared" si="10"/>
        <v>4476.2999999999993</v>
      </c>
      <c r="GG34">
        <f t="shared" si="10"/>
        <v>4528.2</v>
      </c>
      <c r="GH34" s="71">
        <f t="shared" si="10"/>
        <v>4567.7</v>
      </c>
      <c r="GI34">
        <f t="shared" si="10"/>
        <v>4616.7000000000007</v>
      </c>
      <c r="GJ34">
        <f t="shared" si="10"/>
        <v>4648.8999999999996</v>
      </c>
      <c r="GK34">
        <f t="shared" si="10"/>
        <v>4713.3</v>
      </c>
      <c r="GL34" s="15">
        <f t="shared" si="10"/>
        <v>4763.3999999999996</v>
      </c>
      <c r="GM34">
        <f t="shared" ref="GM34:GV34" si="11">SUM(GM14:GM16)</f>
        <v>4776.8</v>
      </c>
      <c r="GN34">
        <f t="shared" si="11"/>
        <v>4806.5</v>
      </c>
      <c r="GO34" s="87">
        <f>SUM(GO14:GO16)</f>
        <v>4872.8999999999996</v>
      </c>
      <c r="GP34" s="6">
        <f t="shared" si="11"/>
        <v>4926.7</v>
      </c>
      <c r="GQ34" t="e">
        <f t="shared" si="11"/>
        <v>#N/A</v>
      </c>
      <c r="GR34" t="e">
        <f t="shared" si="11"/>
        <v>#N/A</v>
      </c>
      <c r="GS34" t="e">
        <f t="shared" si="11"/>
        <v>#N/A</v>
      </c>
      <c r="GT34" t="e">
        <f t="shared" si="11"/>
        <v>#N/A</v>
      </c>
      <c r="GU34" t="e">
        <f t="shared" si="11"/>
        <v>#N/A</v>
      </c>
      <c r="GV34" t="e">
        <f t="shared" si="11"/>
        <v>#N/A</v>
      </c>
    </row>
    <row r="35" spans="1:204" x14ac:dyDescent="0.25">
      <c r="A35" s="7" t="s">
        <v>155</v>
      </c>
      <c r="B35" t="s">
        <v>133</v>
      </c>
      <c r="C35">
        <f t="shared" ref="C35:BN35" si="12">C17-C18</f>
        <v>27.3</v>
      </c>
      <c r="D35">
        <f t="shared" si="12"/>
        <v>27.3</v>
      </c>
      <c r="E35">
        <f t="shared" si="12"/>
        <v>28.099999999999998</v>
      </c>
      <c r="F35">
        <f t="shared" si="12"/>
        <v>26.7</v>
      </c>
      <c r="G35">
        <f t="shared" si="12"/>
        <v>30.6</v>
      </c>
      <c r="H35">
        <f t="shared" si="12"/>
        <v>31.599999999999998</v>
      </c>
      <c r="I35">
        <f t="shared" si="12"/>
        <v>30.700000000000003</v>
      </c>
      <c r="J35">
        <f t="shared" si="12"/>
        <v>31.200000000000003</v>
      </c>
      <c r="K35">
        <f t="shared" si="12"/>
        <v>33.599999999999994</v>
      </c>
      <c r="L35">
        <f t="shared" si="12"/>
        <v>33.9</v>
      </c>
      <c r="M35">
        <f t="shared" si="12"/>
        <v>35.099999999999994</v>
      </c>
      <c r="N35">
        <f t="shared" si="12"/>
        <v>39.1</v>
      </c>
      <c r="O35">
        <f t="shared" si="12"/>
        <v>41.599999999999994</v>
      </c>
      <c r="P35">
        <f t="shared" si="12"/>
        <v>41.199999999999996</v>
      </c>
      <c r="Q35">
        <f t="shared" si="12"/>
        <v>38.799999999999997</v>
      </c>
      <c r="R35">
        <f t="shared" si="12"/>
        <v>40.700000000000003</v>
      </c>
      <c r="S35">
        <f t="shared" si="12"/>
        <v>38.6</v>
      </c>
      <c r="T35">
        <f t="shared" si="12"/>
        <v>40.4</v>
      </c>
      <c r="U35">
        <f t="shared" si="12"/>
        <v>45</v>
      </c>
      <c r="V35">
        <f t="shared" si="12"/>
        <v>38.800000000000004</v>
      </c>
      <c r="W35">
        <f t="shared" si="12"/>
        <v>32.1</v>
      </c>
      <c r="X35">
        <f t="shared" si="12"/>
        <v>35.4</v>
      </c>
      <c r="Y35">
        <f t="shared" si="12"/>
        <v>46.199999999999996</v>
      </c>
      <c r="Z35">
        <f t="shared" si="12"/>
        <v>46.8</v>
      </c>
      <c r="AA35">
        <f t="shared" si="12"/>
        <v>53.800000000000004</v>
      </c>
      <c r="AB35">
        <f t="shared" si="12"/>
        <v>52.800000000000004</v>
      </c>
      <c r="AC35">
        <f t="shared" si="12"/>
        <v>52.2</v>
      </c>
      <c r="AD35">
        <f t="shared" si="12"/>
        <v>51.1</v>
      </c>
      <c r="AE35">
        <f t="shared" si="12"/>
        <v>55.6</v>
      </c>
      <c r="AF35">
        <f t="shared" si="12"/>
        <v>61.099999999999994</v>
      </c>
      <c r="AG35">
        <f t="shared" si="12"/>
        <v>63.800000000000004</v>
      </c>
      <c r="AH35">
        <f t="shared" si="12"/>
        <v>64.099999999999994</v>
      </c>
      <c r="AI35">
        <f t="shared" si="12"/>
        <v>58.7</v>
      </c>
      <c r="AJ35">
        <f t="shared" si="12"/>
        <v>72</v>
      </c>
      <c r="AK35">
        <f t="shared" si="12"/>
        <v>71.899999999999991</v>
      </c>
      <c r="AL35">
        <f t="shared" si="12"/>
        <v>75.399999999999991</v>
      </c>
      <c r="AM35">
        <f t="shared" si="12"/>
        <v>72.099999999999994</v>
      </c>
      <c r="AN35">
        <f t="shared" si="12"/>
        <v>71.5</v>
      </c>
      <c r="AO35">
        <f t="shared" si="12"/>
        <v>69.400000000000006</v>
      </c>
      <c r="AP35">
        <f t="shared" si="12"/>
        <v>64.7</v>
      </c>
      <c r="AQ35">
        <f t="shared" si="12"/>
        <v>71.5</v>
      </c>
      <c r="AR35">
        <f t="shared" si="12"/>
        <v>50.3</v>
      </c>
      <c r="AS35">
        <f t="shared" si="12"/>
        <v>58.900000000000006</v>
      </c>
      <c r="AT35">
        <f t="shared" si="12"/>
        <v>64.899999999999991</v>
      </c>
      <c r="AU35">
        <f t="shared" si="12"/>
        <v>62.400000000000006</v>
      </c>
      <c r="AV35">
        <f t="shared" si="12"/>
        <v>52.300000000000004</v>
      </c>
      <c r="AW35">
        <f t="shared" si="12"/>
        <v>53.900000000000006</v>
      </c>
      <c r="AX35">
        <f t="shared" si="12"/>
        <v>43.9</v>
      </c>
      <c r="AY35">
        <f t="shared" si="12"/>
        <v>32.5</v>
      </c>
      <c r="AZ35">
        <f t="shared" si="12"/>
        <v>33.299999999999997</v>
      </c>
      <c r="BA35">
        <f t="shared" si="12"/>
        <v>34.4</v>
      </c>
      <c r="BB35">
        <f t="shared" si="12"/>
        <v>30.5</v>
      </c>
      <c r="BC35">
        <f t="shared" si="12"/>
        <v>33.200000000000003</v>
      </c>
      <c r="BD35">
        <f t="shared" si="12"/>
        <v>48</v>
      </c>
      <c r="BE35">
        <f t="shared" si="12"/>
        <v>56.400000000000006</v>
      </c>
      <c r="BF35">
        <f t="shared" si="12"/>
        <v>57.600000000000009</v>
      </c>
      <c r="BG35">
        <f t="shared" si="12"/>
        <v>69.5</v>
      </c>
      <c r="BH35">
        <f t="shared" si="12"/>
        <v>68</v>
      </c>
      <c r="BI35">
        <f t="shared" si="12"/>
        <v>55</v>
      </c>
      <c r="BJ35">
        <f t="shared" si="12"/>
        <v>55.399999999999991</v>
      </c>
      <c r="BK35">
        <f t="shared" si="12"/>
        <v>59.5</v>
      </c>
      <c r="BL35">
        <f t="shared" si="12"/>
        <v>57.8</v>
      </c>
      <c r="BM35">
        <f t="shared" si="12"/>
        <v>64.2</v>
      </c>
      <c r="BN35">
        <f t="shared" si="12"/>
        <v>62.2</v>
      </c>
      <c r="BO35">
        <f t="shared" ref="BO35:DZ35" si="13">BO17-BO18</f>
        <v>65.7</v>
      </c>
      <c r="BP35">
        <f t="shared" si="13"/>
        <v>67.599999999999994</v>
      </c>
      <c r="BQ35">
        <f t="shared" si="13"/>
        <v>69.600000000000009</v>
      </c>
      <c r="BR35">
        <f t="shared" si="13"/>
        <v>80.7</v>
      </c>
      <c r="BS35">
        <f t="shared" si="13"/>
        <v>81.5</v>
      </c>
      <c r="BT35">
        <f t="shared" si="13"/>
        <v>94.1</v>
      </c>
      <c r="BU35">
        <f t="shared" si="13"/>
        <v>98.2</v>
      </c>
      <c r="BV35">
        <f t="shared" si="13"/>
        <v>92.6</v>
      </c>
      <c r="BW35">
        <f t="shared" si="13"/>
        <v>91.3</v>
      </c>
      <c r="BX35">
        <f t="shared" si="13"/>
        <v>98.699999999999989</v>
      </c>
      <c r="BY35">
        <f t="shared" si="13"/>
        <v>107.6</v>
      </c>
      <c r="BZ35">
        <f t="shared" si="13"/>
        <v>112.30000000000001</v>
      </c>
      <c r="CA35">
        <f t="shared" si="13"/>
        <v>111.49999999999999</v>
      </c>
      <c r="CB35">
        <f t="shared" si="13"/>
        <v>96.6</v>
      </c>
      <c r="CC35">
        <f t="shared" si="13"/>
        <v>92.9</v>
      </c>
      <c r="CD35">
        <f t="shared" si="13"/>
        <v>91.7</v>
      </c>
      <c r="CE35">
        <f t="shared" si="13"/>
        <v>89.9</v>
      </c>
      <c r="CF35">
        <f t="shared" si="13"/>
        <v>93.6</v>
      </c>
      <c r="CG35">
        <f t="shared" si="13"/>
        <v>95.2</v>
      </c>
      <c r="CH35">
        <f t="shared" si="13"/>
        <v>94.8</v>
      </c>
      <c r="CI35">
        <f t="shared" si="13"/>
        <v>93.8</v>
      </c>
      <c r="CJ35">
        <f t="shared" si="13"/>
        <v>90.100000000000009</v>
      </c>
      <c r="CK35">
        <f t="shared" si="13"/>
        <v>91.4</v>
      </c>
      <c r="CL35">
        <f t="shared" si="13"/>
        <v>92.8</v>
      </c>
      <c r="CM35">
        <f t="shared" si="13"/>
        <v>107.2</v>
      </c>
      <c r="CN35">
        <f t="shared" si="13"/>
        <v>109.4</v>
      </c>
      <c r="CO35">
        <f t="shared" si="13"/>
        <v>105.89999999999999</v>
      </c>
      <c r="CP35">
        <f t="shared" si="13"/>
        <v>115.89999999999999</v>
      </c>
      <c r="CQ35">
        <f t="shared" si="13"/>
        <v>120</v>
      </c>
      <c r="CR35">
        <f t="shared" si="13"/>
        <v>132.69999999999999</v>
      </c>
      <c r="CS35">
        <f t="shared" si="13"/>
        <v>124.99999999999999</v>
      </c>
      <c r="CT35">
        <f t="shared" si="13"/>
        <v>156.1</v>
      </c>
      <c r="CU35">
        <f t="shared" si="13"/>
        <v>130.9</v>
      </c>
      <c r="CV35">
        <f t="shared" si="13"/>
        <v>138.5</v>
      </c>
      <c r="CW35">
        <f t="shared" si="13"/>
        <v>152.9</v>
      </c>
      <c r="CX35">
        <f t="shared" si="13"/>
        <v>160.69999999999999</v>
      </c>
      <c r="CY35">
        <f t="shared" si="13"/>
        <v>165</v>
      </c>
      <c r="CZ35">
        <f t="shared" si="13"/>
        <v>160.6</v>
      </c>
      <c r="DA35">
        <f t="shared" si="13"/>
        <v>167.4</v>
      </c>
      <c r="DB35">
        <f t="shared" si="13"/>
        <v>163.79999999999998</v>
      </c>
      <c r="DC35">
        <f t="shared" si="13"/>
        <v>174.4</v>
      </c>
      <c r="DD35">
        <f t="shared" si="13"/>
        <v>185.5</v>
      </c>
      <c r="DE35">
        <f t="shared" si="13"/>
        <v>185.8</v>
      </c>
      <c r="DF35">
        <f t="shared" si="13"/>
        <v>188.29999999999998</v>
      </c>
      <c r="DG35">
        <f t="shared" si="13"/>
        <v>190</v>
      </c>
      <c r="DH35">
        <f t="shared" si="13"/>
        <v>193.5</v>
      </c>
      <c r="DI35">
        <f t="shared" si="13"/>
        <v>205.1</v>
      </c>
      <c r="DJ35">
        <f t="shared" si="13"/>
        <v>194.6</v>
      </c>
      <c r="DK35">
        <f t="shared" si="13"/>
        <v>187.1</v>
      </c>
      <c r="DL35">
        <f t="shared" si="13"/>
        <v>183.3</v>
      </c>
      <c r="DM35">
        <f t="shared" si="13"/>
        <v>189</v>
      </c>
      <c r="DN35">
        <f t="shared" si="13"/>
        <v>184.70000000000002</v>
      </c>
      <c r="DO35">
        <f t="shared" si="13"/>
        <v>198.3</v>
      </c>
      <c r="DP35">
        <f t="shared" si="13"/>
        <v>195.3</v>
      </c>
      <c r="DQ35">
        <f t="shared" si="13"/>
        <v>198</v>
      </c>
      <c r="DR35">
        <f t="shared" si="13"/>
        <v>200.3</v>
      </c>
      <c r="DS35">
        <f t="shared" si="13"/>
        <v>214.70000000000002</v>
      </c>
      <c r="DT35">
        <f t="shared" si="13"/>
        <v>212.6</v>
      </c>
      <c r="DU35">
        <f t="shared" si="13"/>
        <v>193.4</v>
      </c>
      <c r="DV35">
        <f t="shared" si="13"/>
        <v>195.20000000000002</v>
      </c>
      <c r="DW35">
        <f t="shared" si="13"/>
        <v>155.29999999999998</v>
      </c>
      <c r="DX35">
        <f t="shared" si="13"/>
        <v>151</v>
      </c>
      <c r="DY35">
        <f t="shared" si="13"/>
        <v>132.9</v>
      </c>
      <c r="DZ35">
        <f t="shared" si="13"/>
        <v>118.2</v>
      </c>
      <c r="EA35">
        <f t="shared" ref="EA35:GL35" si="14">EA17-EA18</f>
        <v>118.50000000000001</v>
      </c>
      <c r="EB35">
        <f t="shared" si="14"/>
        <v>124.7</v>
      </c>
      <c r="EC35">
        <f t="shared" si="14"/>
        <v>133.69999999999999</v>
      </c>
      <c r="ED35">
        <f t="shared" si="14"/>
        <v>152.4</v>
      </c>
      <c r="EE35">
        <f t="shared" si="14"/>
        <v>172.29999999999998</v>
      </c>
      <c r="EF35">
        <f t="shared" si="14"/>
        <v>169.79999999999998</v>
      </c>
      <c r="EG35">
        <f t="shared" si="14"/>
        <v>192.5</v>
      </c>
      <c r="EH35">
        <f t="shared" si="14"/>
        <v>216.5</v>
      </c>
      <c r="EI35">
        <f t="shared" si="14"/>
        <v>229.8</v>
      </c>
      <c r="EJ35">
        <f t="shared" si="14"/>
        <v>249.60000000000002</v>
      </c>
      <c r="EK35">
        <f t="shared" si="14"/>
        <v>270.2</v>
      </c>
      <c r="EL35">
        <f t="shared" si="14"/>
        <v>273.8</v>
      </c>
      <c r="EM35">
        <f t="shared" si="14"/>
        <v>352.1</v>
      </c>
      <c r="EN35">
        <f t="shared" si="14"/>
        <v>338.4</v>
      </c>
      <c r="EO35">
        <f t="shared" si="14"/>
        <v>343.59999999999997</v>
      </c>
      <c r="EP35">
        <f t="shared" si="14"/>
        <v>377.79999999999995</v>
      </c>
      <c r="EQ35">
        <f t="shared" si="14"/>
        <v>390.29999999999995</v>
      </c>
      <c r="ER35">
        <f t="shared" si="14"/>
        <v>398.70000000000005</v>
      </c>
      <c r="ES35">
        <f t="shared" si="14"/>
        <v>415.90000000000003</v>
      </c>
      <c r="ET35">
        <f t="shared" si="14"/>
        <v>379.8</v>
      </c>
      <c r="EU35">
        <f t="shared" si="14"/>
        <v>375.20000000000005</v>
      </c>
      <c r="EV35">
        <f t="shared" si="14"/>
        <v>371</v>
      </c>
      <c r="EW35">
        <f t="shared" si="14"/>
        <v>336.4</v>
      </c>
      <c r="EX35">
        <f t="shared" si="14"/>
        <v>323.39999999999998</v>
      </c>
      <c r="EY35">
        <f t="shared" si="14"/>
        <v>256.7</v>
      </c>
      <c r="EZ35">
        <f t="shared" si="14"/>
        <v>242</v>
      </c>
      <c r="FA35">
        <f t="shared" si="14"/>
        <v>243.79999999999998</v>
      </c>
      <c r="FB35">
        <f t="shared" si="14"/>
        <v>128.30000000000001</v>
      </c>
      <c r="FC35">
        <f t="shared" si="14"/>
        <v>144.9</v>
      </c>
      <c r="FD35">
        <f t="shared" si="14"/>
        <v>153</v>
      </c>
      <c r="FE35">
        <f t="shared" si="14"/>
        <v>143.19999999999999</v>
      </c>
      <c r="FF35">
        <f t="shared" si="14"/>
        <v>159.1</v>
      </c>
      <c r="FG35">
        <f t="shared" si="14"/>
        <v>177.70000000000002</v>
      </c>
      <c r="FH35">
        <f t="shared" si="14"/>
        <v>185.39999999999998</v>
      </c>
      <c r="FI35">
        <f t="shared" si="14"/>
        <v>186.90000000000003</v>
      </c>
      <c r="FJ35">
        <f t="shared" si="14"/>
        <v>194.9</v>
      </c>
      <c r="FK35">
        <f t="shared" si="14"/>
        <v>187.3</v>
      </c>
      <c r="FL35">
        <f t="shared" si="14"/>
        <v>197.7</v>
      </c>
      <c r="FM35">
        <f t="shared" si="14"/>
        <v>179.7</v>
      </c>
      <c r="FN35">
        <f t="shared" si="14"/>
        <v>223</v>
      </c>
      <c r="FO35">
        <f t="shared" si="14"/>
        <v>211.1</v>
      </c>
      <c r="FP35">
        <f t="shared" si="14"/>
        <v>234.7</v>
      </c>
      <c r="FQ35">
        <f t="shared" si="14"/>
        <v>247.89999999999998</v>
      </c>
      <c r="FR35">
        <f t="shared" si="14"/>
        <v>254</v>
      </c>
      <c r="FS35">
        <f t="shared" si="14"/>
        <v>283.20000000000005</v>
      </c>
      <c r="FT35">
        <f t="shared" si="14"/>
        <v>271</v>
      </c>
      <c r="FU35">
        <f t="shared" si="14"/>
        <v>270</v>
      </c>
      <c r="FV35">
        <f t="shared" si="14"/>
        <v>266.5</v>
      </c>
      <c r="FW35">
        <f t="shared" si="14"/>
        <v>292.89999999999998</v>
      </c>
      <c r="FX35">
        <f t="shared" si="14"/>
        <v>313.20000000000005</v>
      </c>
      <c r="FY35">
        <f t="shared" si="14"/>
        <v>293</v>
      </c>
      <c r="FZ35">
        <f t="shared" si="14"/>
        <v>298.10000000000002</v>
      </c>
      <c r="GA35">
        <f t="shared" si="14"/>
        <v>320.20000000000005</v>
      </c>
      <c r="GB35">
        <f t="shared" si="14"/>
        <v>319.10000000000002</v>
      </c>
      <c r="GC35">
        <f t="shared" si="14"/>
        <v>285.60000000000002</v>
      </c>
      <c r="GD35" s="79">
        <f t="shared" si="14"/>
        <v>176.7</v>
      </c>
      <c r="GE35">
        <f t="shared" si="14"/>
        <v>272.39999999999998</v>
      </c>
      <c r="GF35">
        <f t="shared" si="14"/>
        <v>272.89999999999998</v>
      </c>
      <c r="GG35">
        <f t="shared" si="14"/>
        <v>309.7</v>
      </c>
      <c r="GH35" s="71">
        <f t="shared" si="14"/>
        <v>303</v>
      </c>
      <c r="GI35">
        <f t="shared" si="14"/>
        <v>243.79999999999998</v>
      </c>
      <c r="GJ35">
        <f t="shared" si="14"/>
        <v>255.1</v>
      </c>
      <c r="GK35">
        <f t="shared" si="14"/>
        <v>273.39999999999998</v>
      </c>
      <c r="GL35" s="15">
        <f t="shared" si="14"/>
        <v>243.89999999999998</v>
      </c>
      <c r="GM35">
        <f t="shared" ref="GM35:GV35" si="15">GM17-GM18</f>
        <v>108.89999999999999</v>
      </c>
      <c r="GN35">
        <f t="shared" si="15"/>
        <v>221.6</v>
      </c>
      <c r="GO35" s="87">
        <f t="shared" si="15"/>
        <v>230.7</v>
      </c>
      <c r="GP35" s="6">
        <f t="shared" si="15"/>
        <v>220.4</v>
      </c>
      <c r="GQ35" t="e">
        <f t="shared" si="15"/>
        <v>#N/A</v>
      </c>
      <c r="GR35" t="e">
        <f t="shared" si="15"/>
        <v>#N/A</v>
      </c>
      <c r="GS35" t="e">
        <f t="shared" si="15"/>
        <v>#N/A</v>
      </c>
      <c r="GT35" t="e">
        <f t="shared" si="15"/>
        <v>#N/A</v>
      </c>
      <c r="GU35" t="e">
        <f t="shared" si="15"/>
        <v>#N/A</v>
      </c>
      <c r="GV35" t="e">
        <f t="shared" si="15"/>
        <v>#N/A</v>
      </c>
    </row>
    <row r="37" spans="1:204" x14ac:dyDescent="0.25">
      <c r="A37" s="11" t="s">
        <v>68</v>
      </c>
    </row>
    <row r="38" spans="1:204" x14ac:dyDescent="0.25">
      <c r="A38" s="7" t="s">
        <v>73</v>
      </c>
      <c r="B38" t="s">
        <v>69</v>
      </c>
      <c r="C38" t="str">
        <f ca="1">IF(ISERROR(INDIRECT(ADDRESS(ROW(C32),COLUMN(C32)-3))),"n/a",IF(ISNUMBER(INDIRECT(ADDRESS(ROW(C32),COLUMN(C32)-3))),Calculations!$C$3*AVERAGE(A32:C32),"n/a"))</f>
        <v>n/a</v>
      </c>
      <c r="D38" t="str">
        <f ca="1">IF(ISERROR(INDIRECT(ADDRESS(ROW(D32),COLUMN(D32)-3))),"n/a",IF(ISNUMBER(INDIRECT(ADDRESS(ROW(D32),COLUMN(D32)-3))),Calculations!$C$3*AVERAGE(A32:D32),"n/a"))</f>
        <v>n/a</v>
      </c>
      <c r="E38" t="str">
        <f ca="1">IF(ISERROR(INDIRECT(ADDRESS(ROW(E32),COLUMN(E32)-3))),"n/a",IF(ISNUMBER(INDIRECT(ADDRESS(ROW(E32),COLUMN(E32)-3))),Calculations!$C$3*AVERAGE(B32:E32),"n/a"))</f>
        <v>n/a</v>
      </c>
      <c r="F38">
        <f ca="1">IF(ISERROR(INDIRECT(ADDRESS(ROW(F32),COLUMN(F32)-3))),"n/a",IF(ISNUMBER(INDIRECT(ADDRESS(ROW(F32),COLUMN(F32)-3))),Calculations!$C$3*AVERAGE(C32:F32),"n/a"))</f>
        <v>11.43</v>
      </c>
      <c r="G38">
        <f ca="1">IF(ISERROR(INDIRECT(ADDRESS(ROW(G32),COLUMN(G32)-3))),"n/a",IF(ISNUMBER(INDIRECT(ADDRESS(ROW(G32),COLUMN(G32)-3))),Calculations!$C$3*AVERAGE(D32:G32),"n/a"))</f>
        <v>11.879999999999999</v>
      </c>
      <c r="H38">
        <f ca="1">IF(ISERROR(INDIRECT(ADDRESS(ROW(H32),COLUMN(H32)-3))),"n/a",IF(ISNUMBER(INDIRECT(ADDRESS(ROW(H32),COLUMN(H32)-3))),Calculations!$C$3*AVERAGE(E32:H32),"n/a"))</f>
        <v>12.352499999999999</v>
      </c>
      <c r="I38">
        <f ca="1">IF(ISERROR(INDIRECT(ADDRESS(ROW(I32),COLUMN(I32)-3))),"n/a",IF(ISNUMBER(INDIRECT(ADDRESS(ROW(I32),COLUMN(I32)-3))),Calculations!$C$3*AVERAGE(F32:I32),"n/a"))</f>
        <v>12.825000000000001</v>
      </c>
      <c r="J38">
        <f ca="1">IF(ISERROR(INDIRECT(ADDRESS(ROW(J32),COLUMN(J32)-3))),"n/a",IF(ISNUMBER(INDIRECT(ADDRESS(ROW(J32),COLUMN(J32)-3))),Calculations!$C$3*AVERAGE(G32:J32),"n/a"))</f>
        <v>13.32</v>
      </c>
      <c r="K38">
        <f ca="1">IF(ISERROR(INDIRECT(ADDRESS(ROW(K32),COLUMN(K32)-3))),"n/a",IF(ISNUMBER(INDIRECT(ADDRESS(ROW(K32),COLUMN(K32)-3))),Calculations!$C$3*AVERAGE(H32:K32),"n/a"))</f>
        <v>13.8375</v>
      </c>
      <c r="L38">
        <f ca="1">IF(ISERROR(INDIRECT(ADDRESS(ROW(L32),COLUMN(L32)-3))),"n/a",IF(ISNUMBER(INDIRECT(ADDRESS(ROW(L32),COLUMN(L32)-3))),Calculations!$C$3*AVERAGE(I32:L32),"n/a"))</f>
        <v>14.310000000000002</v>
      </c>
      <c r="M38">
        <f ca="1">IF(ISERROR(INDIRECT(ADDRESS(ROW(M32),COLUMN(M32)-3))),"n/a",IF(ISNUMBER(INDIRECT(ADDRESS(ROW(M32),COLUMN(M32)-3))),Calculations!$C$3*AVERAGE(J32:M32),"n/a"))</f>
        <v>14.872499999999999</v>
      </c>
      <c r="N38">
        <f ca="1">IF(ISERROR(INDIRECT(ADDRESS(ROW(N32),COLUMN(N32)-3))),"n/a",IF(ISNUMBER(INDIRECT(ADDRESS(ROW(N32),COLUMN(N32)-3))),Calculations!$C$3*AVERAGE(K32:N32),"n/a"))</f>
        <v>15.345000000000001</v>
      </c>
      <c r="O38">
        <f ca="1">IF(ISERROR(INDIRECT(ADDRESS(ROW(O32),COLUMN(O32)-3))),"n/a",IF(ISNUMBER(INDIRECT(ADDRESS(ROW(O32),COLUMN(O32)-3))),Calculations!$C$3*AVERAGE(L32:O32),"n/a"))</f>
        <v>15.840000000000002</v>
      </c>
      <c r="P38">
        <f ca="1">IF(ISERROR(INDIRECT(ADDRESS(ROW(P32),COLUMN(P32)-3))),"n/a",IF(ISNUMBER(INDIRECT(ADDRESS(ROW(P32),COLUMN(P32)-3))),Calculations!$C$3*AVERAGE(M32:P32),"n/a"))</f>
        <v>16.492500000000003</v>
      </c>
      <c r="Q38">
        <f ca="1">IF(ISERROR(INDIRECT(ADDRESS(ROW(Q32),COLUMN(Q32)-3))),"n/a",IF(ISNUMBER(INDIRECT(ADDRESS(ROW(Q32),COLUMN(Q32)-3))),Calculations!$C$3*AVERAGE(N32:Q32),"n/a"))</f>
        <v>17.100000000000001</v>
      </c>
      <c r="R38">
        <f ca="1">IF(ISERROR(INDIRECT(ADDRESS(ROW(R32),COLUMN(R32)-3))),"n/a",IF(ISNUMBER(INDIRECT(ADDRESS(ROW(R32),COLUMN(R32)-3))),Calculations!$C$3*AVERAGE(O32:R32),"n/a"))</f>
        <v>17.865000000000002</v>
      </c>
      <c r="S38">
        <f ca="1">IF(ISERROR(INDIRECT(ADDRESS(ROW(S32),COLUMN(S32)-3))),"n/a",IF(ISNUMBER(INDIRECT(ADDRESS(ROW(S32),COLUMN(S32)-3))),Calculations!$C$3*AVERAGE(P32:S32),"n/a"))</f>
        <v>18.63</v>
      </c>
      <c r="T38">
        <f ca="1">IF(ISERROR(INDIRECT(ADDRESS(ROW(T32),COLUMN(T32)-3))),"n/a",IF(ISNUMBER(INDIRECT(ADDRESS(ROW(T32),COLUMN(T32)-3))),Calculations!$C$3*AVERAGE(Q32:T32),"n/a"))</f>
        <v>19.507499999999997</v>
      </c>
      <c r="U38">
        <f ca="1">IF(ISERROR(INDIRECT(ADDRESS(ROW(U32),COLUMN(U32)-3))),"n/a",IF(ISNUMBER(INDIRECT(ADDRESS(ROW(U32),COLUMN(U32)-3))),Calculations!$C$3*AVERAGE(R32:U32),"n/a"))</f>
        <v>20.475000000000001</v>
      </c>
      <c r="V38">
        <f ca="1">IF(ISERROR(INDIRECT(ADDRESS(ROW(V32),COLUMN(V32)-3))),"n/a",IF(ISNUMBER(INDIRECT(ADDRESS(ROW(V32),COLUMN(V32)-3))),Calculations!$C$3*AVERAGE(S32:V32),"n/a"))</f>
        <v>21.532500000000002</v>
      </c>
      <c r="W38">
        <f ca="1">IF(ISERROR(INDIRECT(ADDRESS(ROW(W32),COLUMN(W32)-3))),"n/a",IF(ISNUMBER(INDIRECT(ADDRESS(ROW(W32),COLUMN(W32)-3))),Calculations!$C$3*AVERAGE(T32:W32),"n/a"))</f>
        <v>22.86</v>
      </c>
      <c r="X38">
        <f ca="1">IF(ISERROR(INDIRECT(ADDRESS(ROW(X32),COLUMN(X32)-3))),"n/a",IF(ISNUMBER(INDIRECT(ADDRESS(ROW(X32),COLUMN(X32)-3))),Calculations!$C$3*AVERAGE(U32:X32),"n/a"))</f>
        <v>24.0975</v>
      </c>
      <c r="Y38">
        <f ca="1">IF(ISERROR(INDIRECT(ADDRESS(ROW(Y32),COLUMN(Y32)-3))),"n/a",IF(ISNUMBER(INDIRECT(ADDRESS(ROW(Y32),COLUMN(Y32)-3))),Calculations!$C$3*AVERAGE(V32:Y32),"n/a"))</f>
        <v>25.29</v>
      </c>
      <c r="Z38">
        <f ca="1">IF(ISERROR(INDIRECT(ADDRESS(ROW(Z32),COLUMN(Z32)-3))),"n/a",IF(ISNUMBER(INDIRECT(ADDRESS(ROW(Z32),COLUMN(Z32)-3))),Calculations!$C$3*AVERAGE(W32:Z32),"n/a"))</f>
        <v>26.55</v>
      </c>
      <c r="AA38">
        <f ca="1">IF(ISERROR(INDIRECT(ADDRESS(ROW(AA32),COLUMN(AA32)-3))),"n/a",IF(ISNUMBER(INDIRECT(ADDRESS(ROW(AA32),COLUMN(AA32)-3))),Calculations!$C$3*AVERAGE(X32:AA32),"n/a"))</f>
        <v>27.674999999999997</v>
      </c>
      <c r="AB38">
        <f ca="1">IF(ISERROR(INDIRECT(ADDRESS(ROW(AB32),COLUMN(AB32)-3))),"n/a",IF(ISNUMBER(INDIRECT(ADDRESS(ROW(AB32),COLUMN(AB32)-3))),Calculations!$C$3*AVERAGE(Y32:AB32),"n/a"))</f>
        <v>28.642499999999998</v>
      </c>
      <c r="AC38">
        <f ca="1">IF(ISERROR(INDIRECT(ADDRESS(ROW(AC32),COLUMN(AC32)-3))),"n/a",IF(ISNUMBER(INDIRECT(ADDRESS(ROW(AC32),COLUMN(AC32)-3))),Calculations!$C$3*AVERAGE(Z32:AC32),"n/a"))</f>
        <v>29.835000000000001</v>
      </c>
      <c r="AD38">
        <f ca="1">IF(ISERROR(INDIRECT(ADDRESS(ROW(AD32),COLUMN(AD32)-3))),"n/a",IF(ISNUMBER(INDIRECT(ADDRESS(ROW(AD32),COLUMN(AD32)-3))),Calculations!$C$3*AVERAGE(AA32:AD32),"n/a"))</f>
        <v>30.8475</v>
      </c>
      <c r="AE38">
        <f ca="1">IF(ISERROR(INDIRECT(ADDRESS(ROW(AE32),COLUMN(AE32)-3))),"n/a",IF(ISNUMBER(INDIRECT(ADDRESS(ROW(AE32),COLUMN(AE32)-3))),Calculations!$C$3*AVERAGE(AB32:AE32),"n/a"))</f>
        <v>31.815000000000001</v>
      </c>
      <c r="AF38">
        <f ca="1">IF(ISERROR(INDIRECT(ADDRESS(ROW(AF32),COLUMN(AF32)-3))),"n/a",IF(ISNUMBER(INDIRECT(ADDRESS(ROW(AF32),COLUMN(AF32)-3))),Calculations!$C$3*AVERAGE(AC32:AF32),"n/a"))</f>
        <v>33.142500000000005</v>
      </c>
      <c r="AG38">
        <f ca="1">IF(ISERROR(INDIRECT(ADDRESS(ROW(AG32),COLUMN(AG32)-3))),"n/a",IF(ISNUMBER(INDIRECT(ADDRESS(ROW(AG32),COLUMN(AG32)-3))),Calculations!$C$3*AVERAGE(AD32:AG32),"n/a"))</f>
        <v>34.065000000000005</v>
      </c>
      <c r="AH38">
        <f ca="1">IF(ISERROR(INDIRECT(ADDRESS(ROW(AH32),COLUMN(AH32)-3))),"n/a",IF(ISNUMBER(INDIRECT(ADDRESS(ROW(AH32),COLUMN(AH32)-3))),Calculations!$C$3*AVERAGE(AE32:AH32),"n/a"))</f>
        <v>34.942500000000003</v>
      </c>
      <c r="AI38">
        <f ca="1">IF(ISERROR(INDIRECT(ADDRESS(ROW(AI32),COLUMN(AI32)-3))),"n/a",IF(ISNUMBER(INDIRECT(ADDRESS(ROW(AI32),COLUMN(AI32)-3))),Calculations!$C$3*AVERAGE(AF32:AI32),"n/a"))</f>
        <v>35.977499999999999</v>
      </c>
      <c r="AJ38">
        <f ca="1">IF(ISERROR(INDIRECT(ADDRESS(ROW(AJ32),COLUMN(AJ32)-3))),"n/a",IF(ISNUMBER(INDIRECT(ADDRESS(ROW(AJ32),COLUMN(AJ32)-3))),Calculations!$C$3*AVERAGE(AG32:AJ32),"n/a"))</f>
        <v>36.967500000000001</v>
      </c>
      <c r="AK38">
        <f ca="1">IF(ISERROR(INDIRECT(ADDRESS(ROW(AK32),COLUMN(AK32)-3))),"n/a",IF(ISNUMBER(INDIRECT(ADDRESS(ROW(AK32),COLUMN(AK32)-3))),Calculations!$C$3*AVERAGE(AH32:AK32),"n/a"))</f>
        <v>38.25</v>
      </c>
      <c r="AL38">
        <f ca="1">IF(ISERROR(INDIRECT(ADDRESS(ROW(AL32),COLUMN(AL32)-3))),"n/a",IF(ISNUMBER(INDIRECT(ADDRESS(ROW(AL32),COLUMN(AL32)-3))),Calculations!$C$3*AVERAGE(AI32:AL32),"n/a"))</f>
        <v>39.757500000000007</v>
      </c>
      <c r="AM38">
        <f ca="1">IF(ISERROR(INDIRECT(ADDRESS(ROW(AM32),COLUMN(AM32)-3))),"n/a",IF(ISNUMBER(INDIRECT(ADDRESS(ROW(AM32),COLUMN(AM32)-3))),Calculations!$C$3*AVERAGE(AJ32:AM32),"n/a"))</f>
        <v>41.175000000000004</v>
      </c>
      <c r="AN38">
        <f ca="1">IF(ISERROR(INDIRECT(ADDRESS(ROW(AN32),COLUMN(AN32)-3))),"n/a",IF(ISNUMBER(INDIRECT(ADDRESS(ROW(AN32),COLUMN(AN32)-3))),Calculations!$C$3*AVERAGE(AK32:AN32),"n/a"))</f>
        <v>42.615000000000002</v>
      </c>
      <c r="AO38">
        <f ca="1">IF(ISERROR(INDIRECT(ADDRESS(ROW(AO32),COLUMN(AO32)-3))),"n/a",IF(ISNUMBER(INDIRECT(ADDRESS(ROW(AO32),COLUMN(AO32)-3))),Calculations!$C$3*AVERAGE(AL32:AO32),"n/a"))</f>
        <v>44.122500000000002</v>
      </c>
      <c r="AP38">
        <f ca="1">IF(ISERROR(INDIRECT(ADDRESS(ROW(AP32),COLUMN(AP32)-3))),"n/a",IF(ISNUMBER(INDIRECT(ADDRESS(ROW(AP32),COLUMN(AP32)-3))),Calculations!$C$3*AVERAGE(AM32:AP32),"n/a"))</f>
        <v>45.9</v>
      </c>
      <c r="AQ38">
        <f ca="1">IF(ISERROR(INDIRECT(ADDRESS(ROW(AQ32),COLUMN(AQ32)-3))),"n/a",IF(ISNUMBER(INDIRECT(ADDRESS(ROW(AQ32),COLUMN(AQ32)-3))),Calculations!$C$3*AVERAGE(AN32:AQ32),"n/a"))</f>
        <v>47.925000000000004</v>
      </c>
      <c r="AR38">
        <f ca="1">IF(ISERROR(INDIRECT(ADDRESS(ROW(AR32),COLUMN(AR32)-3))),"n/a",IF(ISNUMBER(INDIRECT(ADDRESS(ROW(AR32),COLUMN(AR32)-3))),Calculations!$C$3*AVERAGE(AO32:AR32),"n/a"))</f>
        <v>49.612500000000004</v>
      </c>
      <c r="AS38">
        <f ca="1">IF(ISERROR(INDIRECT(ADDRESS(ROW(AS32),COLUMN(AS32)-3))),"n/a",IF(ISNUMBER(INDIRECT(ADDRESS(ROW(AS32),COLUMN(AS32)-3))),Calculations!$C$3*AVERAGE(AP32:AS32),"n/a"))</f>
        <v>51.772500000000008</v>
      </c>
      <c r="AT38">
        <f ca="1">IF(ISERROR(INDIRECT(ADDRESS(ROW(AT32),COLUMN(AT32)-3))),"n/a",IF(ISNUMBER(INDIRECT(ADDRESS(ROW(AT32),COLUMN(AT32)-3))),Calculations!$C$3*AVERAGE(AQ32:AT32),"n/a"))</f>
        <v>54.022500000000001</v>
      </c>
      <c r="AU38">
        <f ca="1">IF(ISERROR(INDIRECT(ADDRESS(ROW(AU32),COLUMN(AU32)-3))),"n/a",IF(ISNUMBER(INDIRECT(ADDRESS(ROW(AU32),COLUMN(AU32)-3))),Calculations!$C$3*AVERAGE(AR32:AU32),"n/a"))</f>
        <v>56.317500000000003</v>
      </c>
      <c r="AV38">
        <f ca="1">IF(ISERROR(INDIRECT(ADDRESS(ROW(AV32),COLUMN(AV32)-3))),"n/a",IF(ISNUMBER(INDIRECT(ADDRESS(ROW(AV32),COLUMN(AV32)-3))),Calculations!$C$3*AVERAGE(AS32:AV32),"n/a"))</f>
        <v>59.287500000000001</v>
      </c>
      <c r="AW38">
        <f ca="1">IF(ISERROR(INDIRECT(ADDRESS(ROW(AW32),COLUMN(AW32)-3))),"n/a",IF(ISNUMBER(INDIRECT(ADDRESS(ROW(AW32),COLUMN(AW32)-3))),Calculations!$C$3*AVERAGE(AT32:AW32),"n/a"))</f>
        <v>61.875</v>
      </c>
      <c r="AX38">
        <f ca="1">IF(ISERROR(INDIRECT(ADDRESS(ROW(AX32),COLUMN(AX32)-3))),"n/a",IF(ISNUMBER(INDIRECT(ADDRESS(ROW(AX32),COLUMN(AX32)-3))),Calculations!$C$3*AVERAGE(AU32:AX32),"n/a"))</f>
        <v>64.102500000000006</v>
      </c>
      <c r="AY38">
        <f ca="1">IF(ISERROR(INDIRECT(ADDRESS(ROW(AY32),COLUMN(AY32)-3))),"n/a",IF(ISNUMBER(INDIRECT(ADDRESS(ROW(AY32),COLUMN(AY32)-3))),Calculations!$C$3*AVERAGE(AV32:AY32),"n/a"))</f>
        <v>66.307500000000005</v>
      </c>
      <c r="AZ38">
        <f ca="1">IF(ISERROR(INDIRECT(ADDRESS(ROW(AZ32),COLUMN(AZ32)-3))),"n/a",IF(ISNUMBER(INDIRECT(ADDRESS(ROW(AZ32),COLUMN(AZ32)-3))),Calculations!$C$3*AVERAGE(AW32:AZ32),"n/a"))</f>
        <v>68.467500000000001</v>
      </c>
      <c r="BA38">
        <f ca="1">IF(ISERROR(INDIRECT(ADDRESS(ROW(BA32),COLUMN(BA32)-3))),"n/a",IF(ISNUMBER(INDIRECT(ADDRESS(ROW(BA32),COLUMN(BA32)-3))),Calculations!$C$3*AVERAGE(AX32:BA32),"n/a"))</f>
        <v>70.695000000000007</v>
      </c>
      <c r="BB38">
        <f ca="1">IF(ISERROR(INDIRECT(ADDRESS(ROW(BB32),COLUMN(BB32)-3))),"n/a",IF(ISNUMBER(INDIRECT(ADDRESS(ROW(BB32),COLUMN(BB32)-3))),Calculations!$C$3*AVERAGE(AY32:BB32),"n/a"))</f>
        <v>72.967500000000001</v>
      </c>
      <c r="BC38">
        <f ca="1">IF(ISERROR(INDIRECT(ADDRESS(ROW(BC32),COLUMN(BC32)-3))),"n/a",IF(ISNUMBER(INDIRECT(ADDRESS(ROW(BC32),COLUMN(BC32)-3))),Calculations!$C$3*AVERAGE(AZ32:BC32),"n/a"))</f>
        <v>75.532499999999999</v>
      </c>
      <c r="BD38">
        <f ca="1">IF(ISERROR(INDIRECT(ADDRESS(ROW(BD32),COLUMN(BD32)-3))),"n/a",IF(ISNUMBER(INDIRECT(ADDRESS(ROW(BD32),COLUMN(BD32)-3))),Calculations!$C$3*AVERAGE(BA32:BD32),"n/a"))</f>
        <v>77.782499999999999</v>
      </c>
      <c r="BE38">
        <f ca="1">IF(ISERROR(INDIRECT(ADDRESS(ROW(BE32),COLUMN(BE32)-3))),"n/a",IF(ISNUMBER(INDIRECT(ADDRESS(ROW(BE32),COLUMN(BE32)-3))),Calculations!$C$3*AVERAGE(BB32:BE32),"n/a"))</f>
        <v>80.055000000000007</v>
      </c>
      <c r="BF38">
        <f ca="1">IF(ISERROR(INDIRECT(ADDRESS(ROW(BF32),COLUMN(BF32)-3))),"n/a",IF(ISNUMBER(INDIRECT(ADDRESS(ROW(BF32),COLUMN(BF32)-3))),Calculations!$C$3*AVERAGE(BC32:BF32),"n/a"))</f>
        <v>82.507499999999993</v>
      </c>
      <c r="BG38">
        <f ca="1">IF(ISERROR(INDIRECT(ADDRESS(ROW(BG32),COLUMN(BG32)-3))),"n/a",IF(ISNUMBER(INDIRECT(ADDRESS(ROW(BG32),COLUMN(BG32)-3))),Calculations!$C$3*AVERAGE(BD32:BG32),"n/a"))</f>
        <v>84.712500000000006</v>
      </c>
      <c r="BH38">
        <f ca="1">IF(ISERROR(INDIRECT(ADDRESS(ROW(BH32),COLUMN(BH32)-3))),"n/a",IF(ISNUMBER(INDIRECT(ADDRESS(ROW(BH32),COLUMN(BH32)-3))),Calculations!$C$3*AVERAGE(BE32:BH32),"n/a"))</f>
        <v>86.962500000000006</v>
      </c>
      <c r="BI38">
        <f ca="1">IF(ISERROR(INDIRECT(ADDRESS(ROW(BI32),COLUMN(BI32)-3))),"n/a",IF(ISNUMBER(INDIRECT(ADDRESS(ROW(BI32),COLUMN(BI32)-3))),Calculations!$C$3*AVERAGE(BF32:BI32),"n/a"))</f>
        <v>89.144999999999996</v>
      </c>
      <c r="BJ38">
        <f ca="1">IF(ISERROR(INDIRECT(ADDRESS(ROW(BJ32),COLUMN(BJ32)-3))),"n/a",IF(ISNUMBER(INDIRECT(ADDRESS(ROW(BJ32),COLUMN(BJ32)-3))),Calculations!$C$3*AVERAGE(BG32:BJ32),"n/a"))</f>
        <v>91.215000000000003</v>
      </c>
      <c r="BK38">
        <f ca="1">IF(ISERROR(INDIRECT(ADDRESS(ROW(BK32),COLUMN(BK32)-3))),"n/a",IF(ISNUMBER(INDIRECT(ADDRESS(ROW(BK32),COLUMN(BK32)-3))),Calculations!$C$3*AVERAGE(BH32:BK32),"n/a"))</f>
        <v>93.037500000000009</v>
      </c>
      <c r="BL38">
        <f ca="1">IF(ISERROR(INDIRECT(ADDRESS(ROW(BL32),COLUMN(BL32)-3))),"n/a",IF(ISNUMBER(INDIRECT(ADDRESS(ROW(BL32),COLUMN(BL32)-3))),Calculations!$C$3*AVERAGE(BI32:BL32),"n/a"))</f>
        <v>94.837500000000006</v>
      </c>
      <c r="BM38">
        <f ca="1">IF(ISERROR(INDIRECT(ADDRESS(ROW(BM32),COLUMN(BM32)-3))),"n/a",IF(ISNUMBER(INDIRECT(ADDRESS(ROW(BM32),COLUMN(BM32)-3))),Calculations!$C$3*AVERAGE(BJ32:BM32),"n/a"))</f>
        <v>96.637500000000003</v>
      </c>
      <c r="BN38">
        <f ca="1">IF(ISERROR(INDIRECT(ADDRESS(ROW(BN32),COLUMN(BN32)-3))),"n/a",IF(ISNUMBER(INDIRECT(ADDRESS(ROW(BN32),COLUMN(BN32)-3))),Calculations!$C$3*AVERAGE(BK32:BN32),"n/a"))</f>
        <v>98.482500000000002</v>
      </c>
      <c r="BO38">
        <f ca="1">IF(ISERROR(INDIRECT(ADDRESS(ROW(BO32),COLUMN(BO32)-3))),"n/a",IF(ISNUMBER(INDIRECT(ADDRESS(ROW(BO32),COLUMN(BO32)-3))),Calculations!$C$3*AVERAGE(BL32:BO32),"n/a"))</f>
        <v>100.46250000000001</v>
      </c>
      <c r="BP38">
        <f ca="1">IF(ISERROR(INDIRECT(ADDRESS(ROW(BP32),COLUMN(BP32)-3))),"n/a",IF(ISNUMBER(INDIRECT(ADDRESS(ROW(BP32),COLUMN(BP32)-3))),Calculations!$C$3*AVERAGE(BM32:BP32),"n/a"))</f>
        <v>102.55499999999999</v>
      </c>
      <c r="BQ38">
        <f ca="1">IF(ISERROR(INDIRECT(ADDRESS(ROW(BQ32),COLUMN(BQ32)-3))),"n/a",IF(ISNUMBER(INDIRECT(ADDRESS(ROW(BQ32),COLUMN(BQ32)-3))),Calculations!$C$3*AVERAGE(BN32:BQ32),"n/a"))</f>
        <v>104.7375</v>
      </c>
      <c r="BR38">
        <f ca="1">IF(ISERROR(INDIRECT(ADDRESS(ROW(BR32),COLUMN(BR32)-3))),"n/a",IF(ISNUMBER(INDIRECT(ADDRESS(ROW(BR32),COLUMN(BR32)-3))),Calculations!$C$3*AVERAGE(BO32:BR32),"n/a"))</f>
        <v>107.00999999999999</v>
      </c>
      <c r="BS38">
        <f ca="1">IF(ISERROR(INDIRECT(ADDRESS(ROW(BS32),COLUMN(BS32)-3))),"n/a",IF(ISNUMBER(INDIRECT(ADDRESS(ROW(BS32),COLUMN(BS32)-3))),Calculations!$C$3*AVERAGE(BP32:BS32),"n/a"))</f>
        <v>109.4175</v>
      </c>
      <c r="BT38">
        <f ca="1">IF(ISERROR(INDIRECT(ADDRESS(ROW(BT32),COLUMN(BT32)-3))),"n/a",IF(ISNUMBER(INDIRECT(ADDRESS(ROW(BT32),COLUMN(BT32)-3))),Calculations!$C$3*AVERAGE(BQ32:BT32),"n/a"))</f>
        <v>111.8475</v>
      </c>
      <c r="BU38">
        <f ca="1">IF(ISERROR(INDIRECT(ADDRESS(ROW(BU32),COLUMN(BU32)-3))),"n/a",IF(ISNUMBER(INDIRECT(ADDRESS(ROW(BU32),COLUMN(BU32)-3))),Calculations!$C$3*AVERAGE(BR32:BU32),"n/a"))</f>
        <v>114.2325</v>
      </c>
      <c r="BV38">
        <f ca="1">IF(ISERROR(INDIRECT(ADDRESS(ROW(BV32),COLUMN(BV32)-3))),"n/a",IF(ISNUMBER(INDIRECT(ADDRESS(ROW(BV32),COLUMN(BV32)-3))),Calculations!$C$3*AVERAGE(BS32:BV32),"n/a"))</f>
        <v>116.45999999999998</v>
      </c>
      <c r="BW38">
        <f ca="1">IF(ISERROR(INDIRECT(ADDRESS(ROW(BW32),COLUMN(BW32)-3))),"n/a",IF(ISNUMBER(INDIRECT(ADDRESS(ROW(BW32),COLUMN(BW32)-3))),Calculations!$C$3*AVERAGE(BT32:BW32),"n/a"))</f>
        <v>118.37249999999999</v>
      </c>
      <c r="BX38">
        <f ca="1">IF(ISERROR(INDIRECT(ADDRESS(ROW(BX32),COLUMN(BX32)-3))),"n/a",IF(ISNUMBER(INDIRECT(ADDRESS(ROW(BX32),COLUMN(BX32)-3))),Calculations!$C$3*AVERAGE(BU32:BX32),"n/a"))</f>
        <v>120.35249999999999</v>
      </c>
      <c r="BY38">
        <f ca="1">IF(ISERROR(INDIRECT(ADDRESS(ROW(BY32),COLUMN(BY32)-3))),"n/a",IF(ISNUMBER(INDIRECT(ADDRESS(ROW(BY32),COLUMN(BY32)-3))),Calculations!$C$3*AVERAGE(BV32:BY32),"n/a"))</f>
        <v>122.60249999999999</v>
      </c>
      <c r="BZ38">
        <f ca="1">IF(ISERROR(INDIRECT(ADDRESS(ROW(BZ32),COLUMN(BZ32)-3))),"n/a",IF(ISNUMBER(INDIRECT(ADDRESS(ROW(BZ32),COLUMN(BZ32)-3))),Calculations!$C$3*AVERAGE(BW32:BZ32),"n/a"))</f>
        <v>125.3925</v>
      </c>
      <c r="CA38">
        <f ca="1">IF(ISERROR(INDIRECT(ADDRESS(ROW(CA32),COLUMN(CA32)-3))),"n/a",IF(ISNUMBER(INDIRECT(ADDRESS(ROW(CA32),COLUMN(CA32)-3))),Calculations!$C$3*AVERAGE(BX32:CA32),"n/a"))</f>
        <v>129.19500000000002</v>
      </c>
      <c r="CB38">
        <f ca="1">IF(ISERROR(INDIRECT(ADDRESS(ROW(CB32),COLUMN(CB32)-3))),"n/a",IF(ISNUMBER(INDIRECT(ADDRESS(ROW(CB32),COLUMN(CB32)-3))),Calculations!$C$3*AVERAGE(BY32:CB32),"n/a"))</f>
        <v>133.53749999999999</v>
      </c>
      <c r="CC38">
        <f ca="1">IF(ISERROR(INDIRECT(ADDRESS(ROW(CC32),COLUMN(CC32)-3))),"n/a",IF(ISNUMBER(INDIRECT(ADDRESS(ROW(CC32),COLUMN(CC32)-3))),Calculations!$C$3*AVERAGE(BZ32:CC32),"n/a"))</f>
        <v>138.24</v>
      </c>
      <c r="CD38">
        <f ca="1">IF(ISERROR(INDIRECT(ADDRESS(ROW(CD32),COLUMN(CD32)-3))),"n/a",IF(ISNUMBER(INDIRECT(ADDRESS(ROW(CD32),COLUMN(CD32)-3))),Calculations!$C$3*AVERAGE(CA32:CD32),"n/a"))</f>
        <v>143.1</v>
      </c>
      <c r="CE38">
        <f ca="1">IF(ISERROR(INDIRECT(ADDRESS(ROW(CE32),COLUMN(CE32)-3))),"n/a",IF(ISNUMBER(INDIRECT(ADDRESS(ROW(CE32),COLUMN(CE32)-3))),Calculations!$C$3*AVERAGE(CB32:CE32),"n/a"))</f>
        <v>147.53250000000003</v>
      </c>
      <c r="CF38">
        <f ca="1">IF(ISERROR(INDIRECT(ADDRESS(ROW(CF32),COLUMN(CF32)-3))),"n/a",IF(ISNUMBER(INDIRECT(ADDRESS(ROW(CF32),COLUMN(CF32)-3))),Calculations!$C$3*AVERAGE(CC32:CF32),"n/a"))</f>
        <v>152.1</v>
      </c>
      <c r="CG38">
        <f ca="1">IF(ISERROR(INDIRECT(ADDRESS(ROW(CG32),COLUMN(CG32)-3))),"n/a",IF(ISNUMBER(INDIRECT(ADDRESS(ROW(CG32),COLUMN(CG32)-3))),Calculations!$C$3*AVERAGE(CD32:CG32),"n/a"))</f>
        <v>157.05000000000001</v>
      </c>
      <c r="CH38">
        <f ca="1">IF(ISERROR(INDIRECT(ADDRESS(ROW(CH32),COLUMN(CH32)-3))),"n/a",IF(ISNUMBER(INDIRECT(ADDRESS(ROW(CH32),COLUMN(CH32)-3))),Calculations!$C$3*AVERAGE(CE32:CH32),"n/a"))</f>
        <v>162.67500000000001</v>
      </c>
      <c r="CI38">
        <f ca="1">IF(ISERROR(INDIRECT(ADDRESS(ROW(CI32),COLUMN(CI32)-3))),"n/a",IF(ISNUMBER(INDIRECT(ADDRESS(ROW(CI32),COLUMN(CI32)-3))),Calculations!$C$3*AVERAGE(CF32:CI32),"n/a"))</f>
        <v>168.45750000000001</v>
      </c>
      <c r="CJ38">
        <f ca="1">IF(ISERROR(INDIRECT(ADDRESS(ROW(CJ32),COLUMN(CJ32)-3))),"n/a",IF(ISNUMBER(INDIRECT(ADDRESS(ROW(CJ32),COLUMN(CJ32)-3))),Calculations!$C$3*AVERAGE(CG32:CJ32),"n/a"))</f>
        <v>175.65750000000003</v>
      </c>
      <c r="CK38">
        <f ca="1">IF(ISERROR(INDIRECT(ADDRESS(ROW(CK32),COLUMN(CK32)-3))),"n/a",IF(ISNUMBER(INDIRECT(ADDRESS(ROW(CK32),COLUMN(CK32)-3))),Calculations!$C$3*AVERAGE(CH32:CK32),"n/a"))</f>
        <v>183.24000000000004</v>
      </c>
      <c r="CL38">
        <f ca="1">IF(ISERROR(INDIRECT(ADDRESS(ROW(CL32),COLUMN(CL32)-3))),"n/a",IF(ISNUMBER(INDIRECT(ADDRESS(ROW(CL32),COLUMN(CL32)-3))),Calculations!$C$3*AVERAGE(CI32:CL32),"n/a"))</f>
        <v>192.98250000000002</v>
      </c>
      <c r="CM38">
        <f ca="1">IF(ISERROR(INDIRECT(ADDRESS(ROW(CM32),COLUMN(CM32)-3))),"n/a",IF(ISNUMBER(INDIRECT(ADDRESS(ROW(CM32),COLUMN(CM32)-3))),Calculations!$C$3*AVERAGE(CJ32:CM32),"n/a"))</f>
        <v>201.73500000000001</v>
      </c>
      <c r="CN38">
        <f ca="1">IF(ISERROR(INDIRECT(ADDRESS(ROW(CN32),COLUMN(CN32)-3))),"n/a",IF(ISNUMBER(INDIRECT(ADDRESS(ROW(CN32),COLUMN(CN32)-3))),Calculations!$C$3*AVERAGE(CK32:CN32),"n/a"))</f>
        <v>210.19499999999999</v>
      </c>
      <c r="CO38">
        <f ca="1">IF(ISERROR(INDIRECT(ADDRESS(ROW(CO32),COLUMN(CO32)-3))),"n/a",IF(ISNUMBER(INDIRECT(ADDRESS(ROW(CO32),COLUMN(CO32)-3))),Calculations!$C$3*AVERAGE(CL32:CO32),"n/a"))</f>
        <v>218.70000000000002</v>
      </c>
      <c r="CP38">
        <f ca="1">IF(ISERROR(INDIRECT(ADDRESS(ROW(CP32),COLUMN(CP32)-3))),"n/a",IF(ISNUMBER(INDIRECT(ADDRESS(ROW(CP32),COLUMN(CP32)-3))),Calculations!$C$3*AVERAGE(CM32:CP32),"n/a"))</f>
        <v>223.98750000000001</v>
      </c>
      <c r="CQ38">
        <f ca="1">IF(ISERROR(INDIRECT(ADDRESS(ROW(CQ32),COLUMN(CQ32)-3))),"n/a",IF(ISNUMBER(INDIRECT(ADDRESS(ROW(CQ32),COLUMN(CQ32)-3))),Calculations!$C$3*AVERAGE(CN32:CQ32),"n/a"))</f>
        <v>231.255</v>
      </c>
      <c r="CR38">
        <f ca="1">IF(ISERROR(INDIRECT(ADDRESS(ROW(CR32),COLUMN(CR32)-3))),"n/a",IF(ISNUMBER(INDIRECT(ADDRESS(ROW(CR32),COLUMN(CR32)-3))),Calculations!$C$3*AVERAGE(CO32:CR32),"n/a"))</f>
        <v>236.45250000000001</v>
      </c>
      <c r="CS38">
        <f ca="1">IF(ISERROR(INDIRECT(ADDRESS(ROW(CS32),COLUMN(CS32)-3))),"n/a",IF(ISNUMBER(INDIRECT(ADDRESS(ROW(CS32),COLUMN(CS32)-3))),Calculations!$C$3*AVERAGE(CP32:CS32),"n/a"))</f>
        <v>242.66249999999999</v>
      </c>
      <c r="CT38">
        <f ca="1">IF(ISERROR(INDIRECT(ADDRESS(ROW(CT32),COLUMN(CT32)-3))),"n/a",IF(ISNUMBER(INDIRECT(ADDRESS(ROW(CT32),COLUMN(CT32)-3))),Calculations!$C$3*AVERAGE(CQ32:CT32),"n/a"))</f>
        <v>249.20999999999998</v>
      </c>
      <c r="CU38">
        <f ca="1">IF(ISERROR(INDIRECT(ADDRESS(ROW(CU32),COLUMN(CU32)-3))),"n/a",IF(ISNUMBER(INDIRECT(ADDRESS(ROW(CU32),COLUMN(CU32)-3))),Calculations!$C$3*AVERAGE(CR32:CU32),"n/a"))</f>
        <v>254.99250000000004</v>
      </c>
      <c r="CV38">
        <f ca="1">IF(ISERROR(INDIRECT(ADDRESS(ROW(CV32),COLUMN(CV32)-3))),"n/a",IF(ISNUMBER(INDIRECT(ADDRESS(ROW(CV32),COLUMN(CV32)-3))),Calculations!$C$3*AVERAGE(CS32:CV32),"n/a"))</f>
        <v>261.69749999999999</v>
      </c>
      <c r="CW38">
        <f ca="1">IF(ISERROR(INDIRECT(ADDRESS(ROW(CW32),COLUMN(CW32)-3))),"n/a",IF(ISNUMBER(INDIRECT(ADDRESS(ROW(CW32),COLUMN(CW32)-3))),Calculations!$C$3*AVERAGE(CT32:CW32),"n/a"))</f>
        <v>266.33249999999998</v>
      </c>
      <c r="CX38">
        <f ca="1">IF(ISERROR(INDIRECT(ADDRESS(ROW(CX32),COLUMN(CX32)-3))),"n/a",IF(ISNUMBER(INDIRECT(ADDRESS(ROW(CX32),COLUMN(CX32)-3))),Calculations!$C$3*AVERAGE(CU32:CX32),"n/a"))</f>
        <v>273.48750000000001</v>
      </c>
      <c r="CY38">
        <f ca="1">IF(ISERROR(INDIRECT(ADDRESS(ROW(CY32),COLUMN(CY32)-3))),"n/a",IF(ISNUMBER(INDIRECT(ADDRESS(ROW(CY32),COLUMN(CY32)-3))),Calculations!$C$3*AVERAGE(CV32:CY32),"n/a"))</f>
        <v>281.29499999999996</v>
      </c>
      <c r="CZ38">
        <f ca="1">IF(ISERROR(INDIRECT(ADDRESS(ROW(CZ32),COLUMN(CZ32)-3))),"n/a",IF(ISNUMBER(INDIRECT(ADDRESS(ROW(CZ32),COLUMN(CZ32)-3))),Calculations!$C$3*AVERAGE(CW32:CZ32),"n/a"))</f>
        <v>288.67500000000001</v>
      </c>
      <c r="DA38">
        <f ca="1">IF(ISERROR(INDIRECT(ADDRESS(ROW(DA32),COLUMN(DA32)-3))),"n/a",IF(ISNUMBER(INDIRECT(ADDRESS(ROW(DA32),COLUMN(DA32)-3))),Calculations!$C$3*AVERAGE(CX32:DA32),"n/a"))</f>
        <v>296.01</v>
      </c>
      <c r="DB38">
        <f ca="1">IF(ISERROR(INDIRECT(ADDRESS(ROW(DB32),COLUMN(DB32)-3))),"n/a",IF(ISNUMBER(INDIRECT(ADDRESS(ROW(DB32),COLUMN(DB32)-3))),Calculations!$C$3*AVERAGE(CY32:DB32),"n/a"))</f>
        <v>297.76499999999999</v>
      </c>
      <c r="DC38">
        <f ca="1">IF(ISERROR(INDIRECT(ADDRESS(ROW(DC32),COLUMN(DC32)-3))),"n/a",IF(ISNUMBER(INDIRECT(ADDRESS(ROW(DC32),COLUMN(DC32)-3))),Calculations!$C$3*AVERAGE(CZ32:DC32),"n/a"))</f>
        <v>300.6225</v>
      </c>
      <c r="DD38">
        <f ca="1">IF(ISERROR(INDIRECT(ADDRESS(ROW(DD32),COLUMN(DD32)-3))),"n/a",IF(ISNUMBER(INDIRECT(ADDRESS(ROW(DD32),COLUMN(DD32)-3))),Calculations!$C$3*AVERAGE(DA32:DD32),"n/a"))</f>
        <v>306.60749999999996</v>
      </c>
      <c r="DE38">
        <f ca="1">IF(ISERROR(INDIRECT(ADDRESS(ROW(DE32),COLUMN(DE32)-3))),"n/a",IF(ISNUMBER(INDIRECT(ADDRESS(ROW(DE32),COLUMN(DE32)-3))),Calculations!$C$3*AVERAGE(DB32:DE32),"n/a"))</f>
        <v>310.97249999999997</v>
      </c>
      <c r="DF38">
        <f ca="1">IF(ISERROR(INDIRECT(ADDRESS(ROW(DF32),COLUMN(DF32)-3))),"n/a",IF(ISNUMBER(INDIRECT(ADDRESS(ROW(DF32),COLUMN(DF32)-3))),Calculations!$C$3*AVERAGE(DC32:DF32),"n/a"))</f>
        <v>317.745</v>
      </c>
      <c r="DG38">
        <f ca="1">IF(ISERROR(INDIRECT(ADDRESS(ROW(DG32),COLUMN(DG32)-3))),"n/a",IF(ISNUMBER(INDIRECT(ADDRESS(ROW(DG32),COLUMN(DG32)-3))),Calculations!$C$3*AVERAGE(DD32:DG32),"n/a"))</f>
        <v>323.34749999999997</v>
      </c>
      <c r="DH38">
        <f ca="1">IF(ISERROR(INDIRECT(ADDRESS(ROW(DH32),COLUMN(DH32)-3))),"n/a",IF(ISNUMBER(INDIRECT(ADDRESS(ROW(DH32),COLUMN(DH32)-3))),Calculations!$C$3*AVERAGE(DE32:DH32),"n/a"))</f>
        <v>325.10250000000002</v>
      </c>
      <c r="DI38">
        <f ca="1">IF(ISERROR(INDIRECT(ADDRESS(ROW(DI32),COLUMN(DI32)-3))),"n/a",IF(ISNUMBER(INDIRECT(ADDRESS(ROW(DI32),COLUMN(DI32)-3))),Calculations!$C$3*AVERAGE(DF32:DI32),"n/a"))</f>
        <v>328.86</v>
      </c>
      <c r="DJ38">
        <f ca="1">IF(ISERROR(INDIRECT(ADDRESS(ROW(DJ32),COLUMN(DJ32)-3))),"n/a",IF(ISNUMBER(INDIRECT(ADDRESS(ROW(DJ32),COLUMN(DJ32)-3))),Calculations!$C$3*AVERAGE(DG32:DJ32),"n/a"))</f>
        <v>333.04499999999996</v>
      </c>
      <c r="DK38">
        <f ca="1">IF(ISERROR(INDIRECT(ADDRESS(ROW(DK32),COLUMN(DK32)-3))),"n/a",IF(ISNUMBER(INDIRECT(ADDRESS(ROW(DK32),COLUMN(DK32)-3))),Calculations!$C$3*AVERAGE(DH32:DK32),"n/a"))</f>
        <v>334.8</v>
      </c>
      <c r="DL38">
        <f ca="1">IF(ISERROR(INDIRECT(ADDRESS(ROW(DL32),COLUMN(DL32)-3))),"n/a",IF(ISNUMBER(INDIRECT(ADDRESS(ROW(DL32),COLUMN(DL32)-3))),Calculations!$C$3*AVERAGE(DI32:DL32),"n/a"))</f>
        <v>336.78</v>
      </c>
      <c r="DM38">
        <f ca="1">IF(ISERROR(INDIRECT(ADDRESS(ROW(DM32),COLUMN(DM32)-3))),"n/a",IF(ISNUMBER(INDIRECT(ADDRESS(ROW(DM32),COLUMN(DM32)-3))),Calculations!$C$3*AVERAGE(DJ32:DM32),"n/a"))</f>
        <v>337.02750000000003</v>
      </c>
      <c r="DN38">
        <f ca="1">IF(ISERROR(INDIRECT(ADDRESS(ROW(DN32),COLUMN(DN32)-3))),"n/a",IF(ISNUMBER(INDIRECT(ADDRESS(ROW(DN32),COLUMN(DN32)-3))),Calculations!$C$3*AVERAGE(DK32:DN32),"n/a"))</f>
        <v>338.15250000000003</v>
      </c>
      <c r="DO38">
        <f ca="1">IF(ISERROR(INDIRECT(ADDRESS(ROW(DO32),COLUMN(DO32)-3))),"n/a",IF(ISNUMBER(INDIRECT(ADDRESS(ROW(DO32),COLUMN(DO32)-3))),Calculations!$C$3*AVERAGE(DL32:DO32),"n/a"))</f>
        <v>341.32500000000005</v>
      </c>
      <c r="DP38">
        <f ca="1">IF(ISERROR(INDIRECT(ADDRESS(ROW(DP32),COLUMN(DP32)-3))),"n/a",IF(ISNUMBER(INDIRECT(ADDRESS(ROW(DP32),COLUMN(DP32)-3))),Calculations!$C$3*AVERAGE(DM32:DP32),"n/a"))</f>
        <v>343.95750000000004</v>
      </c>
      <c r="DQ38">
        <f ca="1">IF(ISERROR(INDIRECT(ADDRESS(ROW(DQ32),COLUMN(DQ32)-3))),"n/a",IF(ISNUMBER(INDIRECT(ADDRESS(ROW(DQ32),COLUMN(DQ32)-3))),Calculations!$C$3*AVERAGE(DN32:DQ32),"n/a"))</f>
        <v>349.13249999999999</v>
      </c>
      <c r="DR38">
        <f ca="1">IF(ISERROR(INDIRECT(ADDRESS(ROW(DR32),COLUMN(DR32)-3))),"n/a",IF(ISNUMBER(INDIRECT(ADDRESS(ROW(DR32),COLUMN(DR32)-3))),Calculations!$C$3*AVERAGE(DO32:DR32),"n/a"))</f>
        <v>353.94750000000005</v>
      </c>
      <c r="DS38">
        <f ca="1">IF(ISERROR(INDIRECT(ADDRESS(ROW(DS32),COLUMN(DS32)-3))),"n/a",IF(ISNUMBER(INDIRECT(ADDRESS(ROW(DS32),COLUMN(DS32)-3))),Calculations!$C$3*AVERAGE(DP32:DS32),"n/a"))</f>
        <v>357.43500000000006</v>
      </c>
      <c r="DT38">
        <f ca="1">IF(ISERROR(INDIRECT(ADDRESS(ROW(DT32),COLUMN(DT32)-3))),"n/a",IF(ISNUMBER(INDIRECT(ADDRESS(ROW(DT32),COLUMN(DT32)-3))),Calculations!$C$3*AVERAGE(DQ32:DT32),"n/a"))</f>
        <v>363.6</v>
      </c>
      <c r="DU38">
        <f ca="1">IF(ISERROR(INDIRECT(ADDRESS(ROW(DU32),COLUMN(DU32)-3))),"n/a",IF(ISNUMBER(INDIRECT(ADDRESS(ROW(DU32),COLUMN(DU32)-3))),Calculations!$C$3*AVERAGE(DR32:DU32),"n/a"))</f>
        <v>370.21500000000003</v>
      </c>
      <c r="DV38">
        <f ca="1">IF(ISERROR(INDIRECT(ADDRESS(ROW(DV32),COLUMN(DV32)-3))),"n/a",IF(ISNUMBER(INDIRECT(ADDRESS(ROW(DV32),COLUMN(DV32)-3))),Calculations!$C$3*AVERAGE(DS32:DV32),"n/a"))</f>
        <v>376.78499999999997</v>
      </c>
      <c r="DW38">
        <f ca="1">IF(ISERROR(INDIRECT(ADDRESS(ROW(DW32),COLUMN(DW32)-3))),"n/a",IF(ISNUMBER(INDIRECT(ADDRESS(ROW(DW32),COLUMN(DW32)-3))),Calculations!$C$3*AVERAGE(DT32:DW32),"n/a"))</f>
        <v>387.04500000000002</v>
      </c>
      <c r="DX38">
        <f ca="1">IF(ISERROR(INDIRECT(ADDRESS(ROW(DX32),COLUMN(DX32)-3))),"n/a",IF(ISNUMBER(INDIRECT(ADDRESS(ROW(DX32),COLUMN(DX32)-3))),Calculations!$C$3*AVERAGE(DU32:DX32),"n/a"))</f>
        <v>399.66750000000002</v>
      </c>
      <c r="DY38">
        <f ca="1">IF(ISERROR(INDIRECT(ADDRESS(ROW(DY32),COLUMN(DY32)-3))),"n/a",IF(ISNUMBER(INDIRECT(ADDRESS(ROW(DY32),COLUMN(DY32)-3))),Calculations!$C$3*AVERAGE(DV32:DY32),"n/a"))</f>
        <v>408.15000000000003</v>
      </c>
      <c r="DZ38">
        <f ca="1">IF(ISERROR(INDIRECT(ADDRESS(ROW(DZ32),COLUMN(DZ32)-3))),"n/a",IF(ISNUMBER(INDIRECT(ADDRESS(ROW(DZ32),COLUMN(DZ32)-3))),Calculations!$C$3*AVERAGE(DW32:DZ32),"n/a"))</f>
        <v>422.84249999999997</v>
      </c>
      <c r="EA38">
        <f ca="1">IF(ISERROR(INDIRECT(ADDRESS(ROW(EA32),COLUMN(EA32)-3))),"n/a",IF(ISNUMBER(INDIRECT(ADDRESS(ROW(EA32),COLUMN(EA32)-3))),Calculations!$C$3*AVERAGE(DX32:EA32),"n/a"))</f>
        <v>434.13749999999999</v>
      </c>
      <c r="EB38">
        <f ca="1">IF(ISERROR(INDIRECT(ADDRESS(ROW(EB32),COLUMN(EB32)-3))),"n/a",IF(ISNUMBER(INDIRECT(ADDRESS(ROW(EB32),COLUMN(EB32)-3))),Calculations!$C$3*AVERAGE(DY32:EB32),"n/a"))</f>
        <v>441.15750000000003</v>
      </c>
      <c r="EC38">
        <f ca="1">IF(ISERROR(INDIRECT(ADDRESS(ROW(EC32),COLUMN(EC32)-3))),"n/a",IF(ISNUMBER(INDIRECT(ADDRESS(ROW(EC32),COLUMN(EC32)-3))),Calculations!$C$3*AVERAGE(DZ32:EC32),"n/a"))</f>
        <v>452.29500000000002</v>
      </c>
      <c r="ED38">
        <f ca="1">IF(ISERROR(INDIRECT(ADDRESS(ROW(ED32),COLUMN(ED32)-3))),"n/a",IF(ISNUMBER(INDIRECT(ADDRESS(ROW(ED32),COLUMN(ED32)-3))),Calculations!$C$3*AVERAGE(EA32:ED32),"n/a"))</f>
        <v>458.75250000000005</v>
      </c>
      <c r="EE38">
        <f ca="1">IF(ISERROR(INDIRECT(ADDRESS(ROW(EE32),COLUMN(EE32)-3))),"n/a",IF(ISNUMBER(INDIRECT(ADDRESS(ROW(EE32),COLUMN(EE32)-3))),Calculations!$C$3*AVERAGE(EB32:EE32),"n/a"))</f>
        <v>465.63749999999999</v>
      </c>
      <c r="EF38">
        <f ca="1">IF(ISERROR(INDIRECT(ADDRESS(ROW(EF32),COLUMN(EF32)-3))),"n/a",IF(ISNUMBER(INDIRECT(ADDRESS(ROW(EF32),COLUMN(EF32)-3))),Calculations!$C$3*AVERAGE(EC32:EF32),"n/a"))</f>
        <v>472.79250000000008</v>
      </c>
      <c r="EG38">
        <f ca="1">IF(ISERROR(INDIRECT(ADDRESS(ROW(EG32),COLUMN(EG32)-3))),"n/a",IF(ISNUMBER(INDIRECT(ADDRESS(ROW(EG32),COLUMN(EG32)-3))),Calculations!$C$3*AVERAGE(ED32:EG32),"n/a"))</f>
        <v>481.34250000000003</v>
      </c>
      <c r="EH38">
        <f ca="1">IF(ISERROR(INDIRECT(ADDRESS(ROW(EH32),COLUMN(EH32)-3))),"n/a",IF(ISNUMBER(INDIRECT(ADDRESS(ROW(EH32),COLUMN(EH32)-3))),Calculations!$C$3*AVERAGE(EE32:EH32),"n/a"))</f>
        <v>487.125</v>
      </c>
      <c r="EI38">
        <f ca="1">IF(ISERROR(INDIRECT(ADDRESS(ROW(EI32),COLUMN(EI32)-3))),"n/a",IF(ISNUMBER(INDIRECT(ADDRESS(ROW(EI32),COLUMN(EI32)-3))),Calculations!$C$3*AVERAGE(EF32:EI32),"n/a"))</f>
        <v>497.65500000000003</v>
      </c>
      <c r="EJ38">
        <f ca="1">IF(ISERROR(INDIRECT(ADDRESS(ROW(EJ32),COLUMN(EJ32)-3))),"n/a",IF(ISNUMBER(INDIRECT(ADDRESS(ROW(EJ32),COLUMN(EJ32)-3))),Calculations!$C$3*AVERAGE(EG32:EJ32),"n/a"))</f>
        <v>511.13250000000005</v>
      </c>
      <c r="EK38">
        <f ca="1">IF(ISERROR(INDIRECT(ADDRESS(ROW(EK32),COLUMN(EK32)-3))),"n/a",IF(ISNUMBER(INDIRECT(ADDRESS(ROW(EK32),COLUMN(EK32)-3))),Calculations!$C$3*AVERAGE(EH32:EK32),"n/a"))</f>
        <v>521.52750000000003</v>
      </c>
      <c r="EL38">
        <f ca="1">IF(ISERROR(INDIRECT(ADDRESS(ROW(EL32),COLUMN(EL32)-3))),"n/a",IF(ISNUMBER(INDIRECT(ADDRESS(ROW(EL32),COLUMN(EL32)-3))),Calculations!$C$3*AVERAGE(EI32:EL32),"n/a"))</f>
        <v>534.73500000000001</v>
      </c>
      <c r="EM38">
        <f ca="1">IF(ISERROR(INDIRECT(ADDRESS(ROW(EM32),COLUMN(EM32)-3))),"n/a",IF(ISNUMBER(INDIRECT(ADDRESS(ROW(EM32),COLUMN(EM32)-3))),Calculations!$C$3*AVERAGE(EJ32:EM32),"n/a"))</f>
        <v>545.55750000000012</v>
      </c>
      <c r="EN38">
        <f ca="1">IF(ISERROR(INDIRECT(ADDRESS(ROW(EN32),COLUMN(EN32)-3))),"n/a",IF(ISNUMBER(INDIRECT(ADDRESS(ROW(EN32),COLUMN(EN32)-3))),Calculations!$C$3*AVERAGE(EK32:EN32),"n/a"))</f>
        <v>556.04250000000002</v>
      </c>
      <c r="EO38">
        <f ca="1">IF(ISERROR(INDIRECT(ADDRESS(ROW(EO32),COLUMN(EO32)-3))),"n/a",IF(ISNUMBER(INDIRECT(ADDRESS(ROW(EO32),COLUMN(EO32)-3))),Calculations!$C$3*AVERAGE(EL32:EO32),"n/a"))</f>
        <v>564.66000000000008</v>
      </c>
      <c r="EP38">
        <f ca="1">IF(ISERROR(INDIRECT(ADDRESS(ROW(EP32),COLUMN(EP32)-3))),"n/a",IF(ISNUMBER(INDIRECT(ADDRESS(ROW(EP32),COLUMN(EP32)-3))),Calculations!$C$3*AVERAGE(EM32:EP32),"n/a"))</f>
        <v>572.87249999999995</v>
      </c>
      <c r="EQ38">
        <f ca="1">IF(ISERROR(INDIRECT(ADDRESS(ROW(EQ32),COLUMN(EQ32)-3))),"n/a",IF(ISNUMBER(INDIRECT(ADDRESS(ROW(EQ32),COLUMN(EQ32)-3))),Calculations!$C$3*AVERAGE(EN32:EQ32),"n/a"))</f>
        <v>585.5625</v>
      </c>
      <c r="ER38">
        <f ca="1">IF(ISERROR(INDIRECT(ADDRESS(ROW(ER32),COLUMN(ER32)-3))),"n/a",IF(ISNUMBER(INDIRECT(ADDRESS(ROW(ER32),COLUMN(ER32)-3))),Calculations!$C$3*AVERAGE(EO32:ER32),"n/a"))</f>
        <v>596.92500000000007</v>
      </c>
      <c r="ES38">
        <f ca="1">IF(ISERROR(INDIRECT(ADDRESS(ROW(ES32),COLUMN(ES32)-3))),"n/a",IF(ISNUMBER(INDIRECT(ADDRESS(ROW(ES32),COLUMN(ES32)-3))),Calculations!$C$3*AVERAGE(EP32:ES32),"n/a"))</f>
        <v>613.93500000000006</v>
      </c>
      <c r="ET38">
        <f ca="1">IF(ISERROR(INDIRECT(ADDRESS(ROW(ET32),COLUMN(ET32)-3))),"n/a",IF(ISNUMBER(INDIRECT(ADDRESS(ROW(ET32),COLUMN(ET32)-3))),Calculations!$C$3*AVERAGE(EQ32:ET32),"n/a"))</f>
        <v>628.35749999999996</v>
      </c>
      <c r="EU38">
        <f ca="1">IF(ISERROR(INDIRECT(ADDRESS(ROW(EU32),COLUMN(EU32)-3))),"n/a",IF(ISNUMBER(INDIRECT(ADDRESS(ROW(EU32),COLUMN(EU32)-3))),Calculations!$C$3*AVERAGE(ER32:EU32),"n/a"))</f>
        <v>643.65750000000003</v>
      </c>
      <c r="EV38">
        <f ca="1">IF(ISERROR(INDIRECT(ADDRESS(ROW(EV32),COLUMN(EV32)-3))),"n/a",IF(ISNUMBER(INDIRECT(ADDRESS(ROW(EV32),COLUMN(EV32)-3))),Calculations!$C$3*AVERAGE(ES32:EV32),"n/a"))</f>
        <v>654.52499999999998</v>
      </c>
      <c r="EW38">
        <f ca="1">IF(ISERROR(INDIRECT(ADDRESS(ROW(EW32),COLUMN(EW32)-3))),"n/a",IF(ISNUMBER(INDIRECT(ADDRESS(ROW(EW32),COLUMN(EW32)-3))),Calculations!$C$3*AVERAGE(ET32:EW32),"n/a"))</f>
        <v>663.70499999999993</v>
      </c>
      <c r="EX38">
        <f ca="1">IF(ISERROR(INDIRECT(ADDRESS(ROW(EX32),COLUMN(EX32)-3))),"n/a",IF(ISNUMBER(INDIRECT(ADDRESS(ROW(EX32),COLUMN(EX32)-3))),Calculations!$C$3*AVERAGE(EU32:EX32),"n/a"))</f>
        <v>677.13750000000005</v>
      </c>
      <c r="EY38">
        <f ca="1">IF(ISERROR(INDIRECT(ADDRESS(ROW(EY32),COLUMN(EY32)-3))),"n/a",IF(ISNUMBER(INDIRECT(ADDRESS(ROW(EY32),COLUMN(EY32)-3))),Calculations!$C$3*AVERAGE(EV32:EY32),"n/a"))</f>
        <v>684.22500000000014</v>
      </c>
      <c r="EZ38">
        <f ca="1">IF(ISERROR(INDIRECT(ADDRESS(ROW(EZ32),COLUMN(EZ32)-3))),"n/a",IF(ISNUMBER(INDIRECT(ADDRESS(ROW(EZ32),COLUMN(EZ32)-3))),Calculations!$C$3*AVERAGE(EW32:EZ32),"n/a"))</f>
        <v>697.2075000000001</v>
      </c>
      <c r="FA38">
        <f ca="1">IF(ISERROR(INDIRECT(ADDRESS(ROW(FA32),COLUMN(FA32)-3))),"n/a",IF(ISNUMBER(INDIRECT(ADDRESS(ROW(FA32),COLUMN(FA32)-3))),Calculations!$C$3*AVERAGE(EX32:FA32),"n/a"))</f>
        <v>709.60500000000002</v>
      </c>
      <c r="FB38">
        <f ca="1">IF(ISERROR(INDIRECT(ADDRESS(ROW(FB32),COLUMN(FB32)-3))),"n/a",IF(ISNUMBER(INDIRECT(ADDRESS(ROW(FB32),COLUMN(FB32)-3))),Calculations!$C$3*AVERAGE(EY32:FB32),"n/a"))</f>
        <v>719.97750000000019</v>
      </c>
      <c r="FC38">
        <f ca="1">IF(ISERROR(INDIRECT(ADDRESS(ROW(FC32),COLUMN(FC32)-3))),"n/a",IF(ISNUMBER(INDIRECT(ADDRESS(ROW(FC32),COLUMN(FC32)-3))),Calculations!$C$3*AVERAGE(EZ32:FC32),"n/a"))</f>
        <v>733.68000000000006</v>
      </c>
      <c r="FD38">
        <f ca="1">IF(ISERROR(INDIRECT(ADDRESS(ROW(FD32),COLUMN(FD32)-3))),"n/a",IF(ISNUMBER(INDIRECT(ADDRESS(ROW(FD32),COLUMN(FD32)-3))),Calculations!$C$3*AVERAGE(FA32:FD32),"n/a"))</f>
        <v>747.81000000000006</v>
      </c>
      <c r="FE38">
        <f ca="1">IF(ISERROR(INDIRECT(ADDRESS(ROW(FE32),COLUMN(FE32)-3))),"n/a",IF(ISNUMBER(INDIRECT(ADDRESS(ROW(FE32),COLUMN(FE32)-3))),Calculations!$C$3*AVERAGE(FB32:FE32),"n/a"))</f>
        <v>763.15499999999997</v>
      </c>
      <c r="FF38">
        <f ca="1">IF(ISERROR(INDIRECT(ADDRESS(ROW(FF32),COLUMN(FF32)-3))),"n/a",IF(ISNUMBER(INDIRECT(ADDRESS(ROW(FF32),COLUMN(FF32)-3))),Calculations!$C$3*AVERAGE(FC32:FF32),"n/a"))</f>
        <v>776.27250000000004</v>
      </c>
      <c r="FG38">
        <f ca="1">IF(ISERROR(INDIRECT(ADDRESS(ROW(FG32),COLUMN(FG32)-3))),"n/a",IF(ISNUMBER(INDIRECT(ADDRESS(ROW(FG32),COLUMN(FG32)-3))),Calculations!$C$3*AVERAGE(FD32:FG32),"n/a"))</f>
        <v>786.8024999999999</v>
      </c>
      <c r="FH38">
        <f ca="1">IF(ISERROR(INDIRECT(ADDRESS(ROW(FH32),COLUMN(FH32)-3))),"n/a",IF(ISNUMBER(INDIRECT(ADDRESS(ROW(FH32),COLUMN(FH32)-3))),Calculations!$C$3*AVERAGE(FE32:FH32),"n/a"))</f>
        <v>795.10500000000002</v>
      </c>
      <c r="FI38">
        <f ca="1">IF(ISERROR(INDIRECT(ADDRESS(ROW(FI32),COLUMN(FI32)-3))),"n/a",IF(ISNUMBER(INDIRECT(ADDRESS(ROW(FI32),COLUMN(FI32)-3))),Calculations!$C$3*AVERAGE(FF32:FI32),"n/a"))</f>
        <v>805.54500000000007</v>
      </c>
      <c r="FJ38">
        <f ca="1">IF(ISERROR(INDIRECT(ADDRESS(ROW(FJ32),COLUMN(FJ32)-3))),"n/a",IF(ISNUMBER(INDIRECT(ADDRESS(ROW(FJ32),COLUMN(FJ32)-3))),Calculations!$C$3*AVERAGE(FG32:FJ32),"n/a"))</f>
        <v>819.24750000000006</v>
      </c>
      <c r="FK38">
        <f ca="1">IF(ISERROR(INDIRECT(ADDRESS(ROW(FK32),COLUMN(FK32)-3))),"n/a",IF(ISNUMBER(INDIRECT(ADDRESS(ROW(FK32),COLUMN(FK32)-3))),Calculations!$C$3*AVERAGE(FH32:FK32),"n/a"))</f>
        <v>832.36500000000001</v>
      </c>
      <c r="FL38">
        <f ca="1">IF(ISERROR(INDIRECT(ADDRESS(ROW(FL32),COLUMN(FL32)-3))),"n/a",IF(ISNUMBER(INDIRECT(ADDRESS(ROW(FL32),COLUMN(FL32)-3))),Calculations!$C$3*AVERAGE(FI32:FL32),"n/a"))</f>
        <v>842.91750000000002</v>
      </c>
      <c r="FM38">
        <f ca="1">IF(ISERROR(INDIRECT(ADDRESS(ROW(FM32),COLUMN(FM32)-3))),"n/a",IF(ISNUMBER(INDIRECT(ADDRESS(ROW(FM32),COLUMN(FM32)-3))),Calculations!$C$3*AVERAGE(FJ32:FM32),"n/a"))</f>
        <v>845.97750000000008</v>
      </c>
      <c r="FN38">
        <f ca="1">IF(ISERROR(INDIRECT(ADDRESS(ROW(FN32),COLUMN(FN32)-3))),"n/a",IF(ISNUMBER(INDIRECT(ADDRESS(ROW(FN32),COLUMN(FN32)-3))),Calculations!$C$3*AVERAGE(FK32:FN32),"n/a"))</f>
        <v>847.48500000000013</v>
      </c>
      <c r="FO38">
        <f ca="1">IF(ISERROR(INDIRECT(ADDRESS(ROW(FO32),COLUMN(FO32)-3))),"n/a",IF(ISNUMBER(INDIRECT(ADDRESS(ROW(FO32),COLUMN(FO32)-3))),Calculations!$C$3*AVERAGE(FL32:FO32),"n/a"))</f>
        <v>847.755</v>
      </c>
      <c r="FP38">
        <f ca="1">IF(ISERROR(INDIRECT(ADDRESS(ROW(FP32),COLUMN(FP32)-3))),"n/a",IF(ISNUMBER(INDIRECT(ADDRESS(ROW(FP32),COLUMN(FP32)-3))),Calculations!$C$3*AVERAGE(FM32:FP32),"n/a"))</f>
        <v>854.55000000000007</v>
      </c>
      <c r="FQ38">
        <f ca="1">IF(ISERROR(INDIRECT(ADDRESS(ROW(FQ32),COLUMN(FQ32)-3))),"n/a",IF(ISNUMBER(INDIRECT(ADDRESS(ROW(FQ32),COLUMN(FQ32)-3))),Calculations!$C$3*AVERAGE(FN32:FQ32),"n/a"))</f>
        <v>863.82</v>
      </c>
      <c r="FR38">
        <f ca="1">IF(ISERROR(INDIRECT(ADDRESS(ROW(FR32),COLUMN(FR32)-3))),"n/a",IF(ISNUMBER(INDIRECT(ADDRESS(ROW(FR32),COLUMN(FR32)-3))),Calculations!$C$3*AVERAGE(FO32:FR32),"n/a"))</f>
        <v>875.09250000000009</v>
      </c>
      <c r="FS38">
        <f ca="1">IF(ISERROR(INDIRECT(ADDRESS(ROW(FS32),COLUMN(FS32)-3))),"n/a",IF(ISNUMBER(INDIRECT(ADDRESS(ROW(FS32),COLUMN(FS32)-3))),Calculations!$C$3*AVERAGE(FP32:FS32),"n/a"))</f>
        <v>885.78</v>
      </c>
      <c r="FT38">
        <f ca="1">IF(ISERROR(INDIRECT(ADDRESS(ROW(FT32),COLUMN(FT32)-3))),"n/a",IF(ISNUMBER(INDIRECT(ADDRESS(ROW(FT32),COLUMN(FT32)-3))),Calculations!$C$3*AVERAGE(FQ32:FT32),"n/a"))</f>
        <v>893.02499999999998</v>
      </c>
      <c r="FU38">
        <f ca="1">IF(ISERROR(INDIRECT(ADDRESS(ROW(FU32),COLUMN(FU32)-3))),"n/a",IF(ISNUMBER(INDIRECT(ADDRESS(ROW(FU32),COLUMN(FU32)-3))),Calculations!$C$3*AVERAGE(FR32:FU32),"n/a"))</f>
        <v>903.32999999999993</v>
      </c>
      <c r="FV38">
        <f ca="1">IF(ISERROR(INDIRECT(ADDRESS(ROW(FV32),COLUMN(FV32)-3))),"n/a",IF(ISNUMBER(INDIRECT(ADDRESS(ROW(FV32),COLUMN(FV32)-3))),Calculations!$C$3*AVERAGE(FS32:FV32),"n/a"))</f>
        <v>911.54250000000002</v>
      </c>
      <c r="FW38">
        <f ca="1">IF(ISERROR(INDIRECT(ADDRESS(ROW(FW32),COLUMN(FW32)-3))),"n/a",IF(ISNUMBER(INDIRECT(ADDRESS(ROW(FW32),COLUMN(FW32)-3))),Calculations!$C$3*AVERAGE(FT32:FW32),"n/a"))</f>
        <v>923.01750000000004</v>
      </c>
      <c r="FX38">
        <f ca="1">IF(ISERROR(INDIRECT(ADDRESS(ROW(FX32),COLUMN(FX32)-3))),"n/a",IF(ISNUMBER(INDIRECT(ADDRESS(ROW(FX32),COLUMN(FX32)-3))),Calculations!$C$3*AVERAGE(FU32:FX32),"n/a"))</f>
        <v>938.76750000000004</v>
      </c>
      <c r="FY38">
        <f ca="1">IF(ISERROR(INDIRECT(ADDRESS(ROW(FY32),COLUMN(FY32)-3))),"n/a",IF(ISNUMBER(INDIRECT(ADDRESS(ROW(FY32),COLUMN(FY32)-3))),Calculations!$C$3*AVERAGE(FV32:FY32),"n/a"))</f>
        <v>958.5</v>
      </c>
      <c r="FZ38">
        <f ca="1">IF(ISERROR(INDIRECT(ADDRESS(ROW(FZ32),COLUMN(FZ32)-3))),"n/a",IF(ISNUMBER(INDIRECT(ADDRESS(ROW(FZ32),COLUMN(FZ32)-3))),Calculations!$C$3*AVERAGE(FW32:FZ32),"n/a"))</f>
        <v>980.59500000000003</v>
      </c>
      <c r="GA38">
        <f ca="1">IF(ISERROR(INDIRECT(ADDRESS(ROW(GA32),COLUMN(GA32)-3))),"n/a",IF(ISNUMBER(INDIRECT(ADDRESS(ROW(GA32),COLUMN(GA32)-3))),Calculations!$C$3*AVERAGE(FX32:GA32),"n/a"))</f>
        <v>1002.8925</v>
      </c>
      <c r="GB38">
        <f ca="1">IF(ISERROR(INDIRECT(ADDRESS(ROW(GB32),COLUMN(GB32)-3))),"n/a",IF(ISNUMBER(INDIRECT(ADDRESS(ROW(GB32),COLUMN(GB32)-3))),Calculations!$C$3*AVERAGE(FY32:GB32),"n/a"))</f>
        <v>1023.8399999999999</v>
      </c>
      <c r="GC38">
        <f ca="1">IF(ISERROR(INDIRECT(ADDRESS(ROW(GC32),COLUMN(GC32)-3))),"n/a",IF(ISNUMBER(INDIRECT(ADDRESS(ROW(GC32),COLUMN(GC32)-3))),Calculations!$C$3*AVERAGE(FZ32:GC32),"n/a"))</f>
        <v>1039.4549999999999</v>
      </c>
      <c r="GD38" s="79">
        <f ca="1">IF(ISERROR(INDIRECT(ADDRESS(ROW(GD32),COLUMN(GD32)-3))),"n/a",IF(ISNUMBER(INDIRECT(ADDRESS(ROW(GD32),COLUMN(GD32)-3))),Calculations!$C$3*AVERAGE(GA32:GD32),"n/a"))</f>
        <v>1052.9550000000002</v>
      </c>
      <c r="GE38">
        <f ca="1">IF(ISERROR(INDIRECT(ADDRESS(ROW(GE32),COLUMN(GE32)-3))),"n/a",IF(ISNUMBER(INDIRECT(ADDRESS(ROW(GE32),COLUMN(GE32)-3))),Calculations!$C$3*AVERAGE(GB32:GE32),"n/a"))</f>
        <v>1065.6225000000002</v>
      </c>
      <c r="GF38">
        <f ca="1">IF(ISERROR(INDIRECT(ADDRESS(ROW(GF32),COLUMN(GF32)-3))),"n/a",IF(ISNUMBER(INDIRECT(ADDRESS(ROW(GF32),COLUMN(GF32)-3))),Calculations!$C$3*AVERAGE(GC32:GF32),"n/a"))</f>
        <v>1076.4000000000001</v>
      </c>
      <c r="GG38">
        <f ca="1">IF(ISERROR(INDIRECT(ADDRESS(ROW(GG32),COLUMN(GG32)-3))),"n/a",IF(ISNUMBER(INDIRECT(ADDRESS(ROW(GG32),COLUMN(GG32)-3))),Calculations!$C$3*AVERAGE(GD32:GG32),"n/a"))</f>
        <v>1088.325</v>
      </c>
      <c r="GH38" s="71">
        <f ca="1">IF(ISERROR(INDIRECT(ADDRESS(ROW(GH32),COLUMN(GH32)-3))),"n/a",IF(ISNUMBER(INDIRECT(ADDRESS(ROW(GH32),COLUMN(GH32)-3))),Calculations!$C$3*AVERAGE(GE32:GH32),"n/a"))</f>
        <v>1102.4324999999999</v>
      </c>
      <c r="GI38">
        <f ca="1">IF(ISERROR(INDIRECT(ADDRESS(ROW(GI32),COLUMN(GI32)-3))),"n/a",IF(ISNUMBER(INDIRECT(ADDRESS(ROW(GI32),COLUMN(GI32)-3))),Calculations!$C$3*AVERAGE(GF32:GI32),"n/a"))</f>
        <v>1114.8525</v>
      </c>
      <c r="GJ38">
        <f ca="1">IF(ISERROR(INDIRECT(ADDRESS(ROW(GJ32),COLUMN(GJ32)-3))),"n/a",IF(ISNUMBER(INDIRECT(ADDRESS(ROW(GJ32),COLUMN(GJ32)-3))),Calculations!$C$3*AVERAGE(GG32:GJ32),"n/a"))</f>
        <v>1124.865</v>
      </c>
      <c r="GK38">
        <f ca="1">IF(ISERROR(INDIRECT(ADDRESS(ROW(GK32),COLUMN(GK32)-3))),"n/a",IF(ISNUMBER(INDIRECT(ADDRESS(ROW(GK32),COLUMN(GK32)-3))),Calculations!$C$3*AVERAGE(GH32:GK32),"n/a"))</f>
        <v>1136.385</v>
      </c>
      <c r="GL38" s="15">
        <f ca="1">IF(ISERROR(INDIRECT(ADDRESS(ROW(GL32),COLUMN(GL32)-3))),"n/a",IF(ISNUMBER(INDIRECT(ADDRESS(ROW(GL32),COLUMN(GL32)-3))),Calculations!$C$3*AVERAGE(GI32:GL32),"n/a"))</f>
        <v>1145.4075</v>
      </c>
      <c r="GM38">
        <f ca="1">IF(ISERROR(INDIRECT(ADDRESS(ROW(GM32),COLUMN(GM32)-3))),"n/a",IF(ISNUMBER(INDIRECT(ADDRESS(ROW(GM32),COLUMN(GM32)-3))),Calculations!$C$3*AVERAGE(GJ32:GM32),"n/a"))</f>
        <v>1156.05</v>
      </c>
      <c r="GN38">
        <f ca="1">IF(ISERROR(INDIRECT(ADDRESS(ROW(GN32),COLUMN(GN32)-3))),"n/a",IF(ISNUMBER(INDIRECT(ADDRESS(ROW(GN32),COLUMN(GN32)-3))),Calculations!$C$3*AVERAGE(GK32:GN32),"n/a"))</f>
        <v>1170.9225000000001</v>
      </c>
      <c r="GO38" s="87">
        <f ca="1">IF(ISERROR(INDIRECT(ADDRESS(ROW(GO32),COLUMN(GO32)-3))),"n/a",IF(ISNUMBER(INDIRECT(ADDRESS(ROW(GO32),COLUMN(GO32)-3))),Calculations!$C$3*AVERAGE(GL32:GO32),"n/a"))</f>
        <v>1185.4350000000002</v>
      </c>
      <c r="GP38" s="6">
        <f ca="1">IF(ISERROR(INDIRECT(ADDRESS(ROW(GP32),COLUMN(GP32)-3))),"n/a",IF(ISNUMBER(INDIRECT(ADDRESS(ROW(GP32),COLUMN(GP32)-3))),Calculations!$C$3*AVERAGE(GM32:GP32),"n/a"))</f>
        <v>1202.1524999999999</v>
      </c>
      <c r="GQ38" t="e">
        <f ca="1">IF(ISERROR(INDIRECT(ADDRESS(ROW(GQ32),COLUMN(GQ32)-3))),"n/a",IF(ISNUMBER(INDIRECT(ADDRESS(ROW(GQ32),COLUMN(GQ32)-3))),Calculations!$C$3*AVERAGE(GN32:GQ32),"n/a"))</f>
        <v>#N/A</v>
      </c>
      <c r="GR38" t="e">
        <f ca="1">IF(ISERROR(INDIRECT(ADDRESS(ROW(GR32),COLUMN(GR32)-3))),"n/a",IF(ISNUMBER(INDIRECT(ADDRESS(ROW(GR32),COLUMN(GR32)-3))),Calculations!$C$3*AVERAGE(GO32:GR32),"n/a"))</f>
        <v>#N/A</v>
      </c>
      <c r="GS38" t="e">
        <f ca="1">IF(ISERROR(INDIRECT(ADDRESS(ROW(GS32),COLUMN(GS32)-3))),"n/a",IF(ISNUMBER(INDIRECT(ADDRESS(ROW(GS32),COLUMN(GS32)-3))),Calculations!$C$3*AVERAGE(GP32:GS32),"n/a"))</f>
        <v>#N/A</v>
      </c>
      <c r="GT38" t="str">
        <f ca="1">IF(ISERROR(INDIRECT(ADDRESS(ROW(GT32),COLUMN(GT32)-3))),"n/a",IF(ISNUMBER(INDIRECT(ADDRESS(ROW(GT32),COLUMN(GT32)-3))),Calculations!$C$3*AVERAGE(GQ32:GT32),"n/a"))</f>
        <v>n/a</v>
      </c>
      <c r="GU38" t="str">
        <f ca="1">IF(ISERROR(INDIRECT(ADDRESS(ROW(GU32),COLUMN(GU32)-3))),"n/a",IF(ISNUMBER(INDIRECT(ADDRESS(ROW(GU32),COLUMN(GU32)-3))),Calculations!$C$3*AVERAGE(GR32:GU32),"n/a"))</f>
        <v>n/a</v>
      </c>
      <c r="GV38" t="str">
        <f ca="1">IF(ISERROR(INDIRECT(ADDRESS(ROW(GV32),COLUMN(GV32)-3))),"n/a",IF(ISNUMBER(INDIRECT(ADDRESS(ROW(GV32),COLUMN(GV32)-3))),Calculations!$C$3*AVERAGE(GS32:GV32),"n/a"))</f>
        <v>n/a</v>
      </c>
    </row>
    <row r="39" spans="1:204" x14ac:dyDescent="0.25">
      <c r="A39" s="7" t="s">
        <v>72</v>
      </c>
      <c r="B39" t="s">
        <v>70</v>
      </c>
      <c r="C39" t="str">
        <f ca="1">IF(ISERROR(INDIRECT(ADDRESS(ROW(C33),COLUMN(C33)-3))),"n/a",IF(ISNUMBER(INDIRECT(ADDRESS(ROW(C33),COLUMN(C33)-3))),Calculations!$C$4*AVERAGE(A33:C33),"n/a"))</f>
        <v>n/a</v>
      </c>
      <c r="D39" t="str">
        <f ca="1">IF(ISERROR(INDIRECT(ADDRESS(ROW(D33),COLUMN(D33)-3))),"n/a",IF(ISNUMBER(INDIRECT(ADDRESS(ROW(D33),COLUMN(D33)-3))),Calculations!$C$4*AVERAGE(A33:D33),"n/a"))</f>
        <v>n/a</v>
      </c>
      <c r="E39" t="str">
        <f ca="1">IF(ISERROR(INDIRECT(ADDRESS(ROW(E33),COLUMN(E33)-3))),"n/a",IF(ISNUMBER(INDIRECT(ADDRESS(ROW(E33),COLUMN(E33)-3))),Calculations!$C$4*AVERAGE(B33:E33),"n/a"))</f>
        <v>n/a</v>
      </c>
      <c r="F39">
        <f ca="1">IF(ISERROR(INDIRECT(ADDRESS(ROW(F33),COLUMN(F33)-3))),"n/a",IF(ISNUMBER(INDIRECT(ADDRESS(ROW(F33),COLUMN(F33)-3))),Calculations!$C$4*AVERAGE(C33:F33),"n/a"))</f>
        <v>53.144999999999996</v>
      </c>
      <c r="G39">
        <f ca="1">IF(ISERROR(INDIRECT(ADDRESS(ROW(G33),COLUMN(G33)-3))),"n/a",IF(ISNUMBER(INDIRECT(ADDRESS(ROW(G33),COLUMN(G33)-3))),Calculations!$C$4*AVERAGE(D33:G33),"n/a"))</f>
        <v>56.362500000000004</v>
      </c>
      <c r="H39">
        <f ca="1">IF(ISERROR(INDIRECT(ADDRESS(ROW(H33),COLUMN(H33)-3))),"n/a",IF(ISNUMBER(INDIRECT(ADDRESS(ROW(H33),COLUMN(H33)-3))),Calculations!$C$4*AVERAGE(E33:H33),"n/a"))</f>
        <v>58.994999999999997</v>
      </c>
      <c r="I39">
        <f ca="1">IF(ISERROR(INDIRECT(ADDRESS(ROW(I33),COLUMN(I33)-3))),"n/a",IF(ISNUMBER(INDIRECT(ADDRESS(ROW(I33),COLUMN(I33)-3))),Calculations!$C$4*AVERAGE(F33:I33),"n/a"))</f>
        <v>61.537500000000001</v>
      </c>
      <c r="J39">
        <f ca="1">IF(ISERROR(INDIRECT(ADDRESS(ROW(J33),COLUMN(J33)-3))),"n/a",IF(ISNUMBER(INDIRECT(ADDRESS(ROW(J33),COLUMN(J33)-3))),Calculations!$C$4*AVERAGE(G33:J33),"n/a"))</f>
        <v>63.540000000000006</v>
      </c>
      <c r="K39">
        <f ca="1">IF(ISERROR(INDIRECT(ADDRESS(ROW(K33),COLUMN(K33)-3))),"n/a",IF(ISNUMBER(INDIRECT(ADDRESS(ROW(K33),COLUMN(K33)-3))),Calculations!$C$4*AVERAGE(H33:K33),"n/a"))</f>
        <v>65.745000000000019</v>
      </c>
      <c r="L39">
        <f ca="1">IF(ISERROR(INDIRECT(ADDRESS(ROW(L33),COLUMN(L33)-3))),"n/a",IF(ISNUMBER(INDIRECT(ADDRESS(ROW(L33),COLUMN(L33)-3))),Calculations!$C$4*AVERAGE(I33:L33),"n/a"))</f>
        <v>66.397500000000008</v>
      </c>
      <c r="M39">
        <f ca="1">IF(ISERROR(INDIRECT(ADDRESS(ROW(M33),COLUMN(M33)-3))),"n/a",IF(ISNUMBER(INDIRECT(ADDRESS(ROW(M33),COLUMN(M33)-3))),Calculations!$C$4*AVERAGE(J33:M33),"n/a"))</f>
        <v>67.185000000000002</v>
      </c>
      <c r="N39">
        <f ca="1">IF(ISERROR(INDIRECT(ADDRESS(ROW(N33),COLUMN(N33)-3))),"n/a",IF(ISNUMBER(INDIRECT(ADDRESS(ROW(N33),COLUMN(N33)-3))),Calculations!$C$4*AVERAGE(K33:N33),"n/a"))</f>
        <v>69.997500000000002</v>
      </c>
      <c r="O39">
        <f ca="1">IF(ISERROR(INDIRECT(ADDRESS(ROW(O33),COLUMN(O33)-3))),"n/a",IF(ISNUMBER(INDIRECT(ADDRESS(ROW(O33),COLUMN(O33)-3))),Calculations!$C$4*AVERAGE(L33:O33),"n/a"))</f>
        <v>72.652500000000003</v>
      </c>
      <c r="P39">
        <f ca="1">IF(ISERROR(INDIRECT(ADDRESS(ROW(P33),COLUMN(P33)-3))),"n/a",IF(ISNUMBER(INDIRECT(ADDRESS(ROW(P33),COLUMN(P33)-3))),Calculations!$C$4*AVERAGE(M33:P33),"n/a"))</f>
        <v>75.532500000000013</v>
      </c>
      <c r="Q39">
        <f ca="1">IF(ISERROR(INDIRECT(ADDRESS(ROW(Q33),COLUMN(Q33)-3))),"n/a",IF(ISNUMBER(INDIRECT(ADDRESS(ROW(Q33),COLUMN(Q33)-3))),Calculations!$C$4*AVERAGE(N33:Q33),"n/a"))</f>
        <v>78.592500000000001</v>
      </c>
      <c r="R39">
        <f ca="1">IF(ISERROR(INDIRECT(ADDRESS(ROW(R33),COLUMN(R33)-3))),"n/a",IF(ISNUMBER(INDIRECT(ADDRESS(ROW(R33),COLUMN(R33)-3))),Calculations!$C$4*AVERAGE(O33:R33),"n/a"))</f>
        <v>79.897499999999994</v>
      </c>
      <c r="S39">
        <f ca="1">IF(ISERROR(INDIRECT(ADDRESS(ROW(S33),COLUMN(S33)-3))),"n/a",IF(ISNUMBER(INDIRECT(ADDRESS(ROW(S33),COLUMN(S33)-3))),Calculations!$C$4*AVERAGE(P33:S33),"n/a"))</f>
        <v>81.85499999999999</v>
      </c>
      <c r="T39">
        <f ca="1">IF(ISERROR(INDIRECT(ADDRESS(ROW(T33),COLUMN(T33)-3))),"n/a",IF(ISNUMBER(INDIRECT(ADDRESS(ROW(T33),COLUMN(T33)-3))),Calculations!$C$4*AVERAGE(Q33:T33),"n/a"))</f>
        <v>84.982499999999987</v>
      </c>
      <c r="U39">
        <f ca="1">IF(ISERROR(INDIRECT(ADDRESS(ROW(U33),COLUMN(U33)-3))),"n/a",IF(ISNUMBER(INDIRECT(ADDRESS(ROW(U33),COLUMN(U33)-3))),Calculations!$C$4*AVERAGE(R33:U33),"n/a"))</f>
        <v>89.19</v>
      </c>
      <c r="V39">
        <f ca="1">IF(ISERROR(INDIRECT(ADDRESS(ROW(V33),COLUMN(V33)-3))),"n/a",IF(ISNUMBER(INDIRECT(ADDRESS(ROW(V33),COLUMN(V33)-3))),Calculations!$C$4*AVERAGE(S33:V33),"n/a"))</f>
        <v>94.162500000000009</v>
      </c>
      <c r="W39">
        <f ca="1">IF(ISERROR(INDIRECT(ADDRESS(ROW(W33),COLUMN(W33)-3))),"n/a",IF(ISNUMBER(INDIRECT(ADDRESS(ROW(W33),COLUMN(W33)-3))),Calculations!$C$4*AVERAGE(T33:W33),"n/a"))</f>
        <v>100.10249999999999</v>
      </c>
      <c r="X39">
        <f ca="1">IF(ISERROR(INDIRECT(ADDRESS(ROW(X33),COLUMN(X33)-3))),"n/a",IF(ISNUMBER(INDIRECT(ADDRESS(ROW(X33),COLUMN(X33)-3))),Calculations!$C$4*AVERAGE(U33:X33),"n/a"))</f>
        <v>107.685</v>
      </c>
      <c r="Y39">
        <f ca="1">IF(ISERROR(INDIRECT(ADDRESS(ROW(Y33),COLUMN(Y33)-3))),"n/a",IF(ISNUMBER(INDIRECT(ADDRESS(ROW(Y33),COLUMN(Y33)-3))),Calculations!$C$4*AVERAGE(V33:Y33),"n/a"))</f>
        <v>114.47999999999999</v>
      </c>
      <c r="Z39">
        <f ca="1">IF(ISERROR(INDIRECT(ADDRESS(ROW(Z33),COLUMN(Z33)-3))),"n/a",IF(ISNUMBER(INDIRECT(ADDRESS(ROW(Z33),COLUMN(Z33)-3))),Calculations!$C$4*AVERAGE(W33:Z33),"n/a"))</f>
        <v>120.2625</v>
      </c>
      <c r="AA39">
        <f ca="1">IF(ISERROR(INDIRECT(ADDRESS(ROW(AA33),COLUMN(AA33)-3))),"n/a",IF(ISNUMBER(INDIRECT(ADDRESS(ROW(AA33),COLUMN(AA33)-3))),Calculations!$C$4*AVERAGE(X33:AA33),"n/a"))</f>
        <v>124.74</v>
      </c>
      <c r="AB39">
        <f ca="1">IF(ISERROR(INDIRECT(ADDRESS(ROW(AB33),COLUMN(AB33)-3))),"n/a",IF(ISNUMBER(INDIRECT(ADDRESS(ROW(AB33),COLUMN(AB33)-3))),Calculations!$C$4*AVERAGE(Y33:AB33),"n/a"))</f>
        <v>125.68499999999999</v>
      </c>
      <c r="AC39">
        <f ca="1">IF(ISERROR(INDIRECT(ADDRESS(ROW(AC33),COLUMN(AC33)-3))),"n/a",IF(ISNUMBER(INDIRECT(ADDRESS(ROW(AC33),COLUMN(AC33)-3))),Calculations!$C$4*AVERAGE(Z33:AC33),"n/a"))</f>
        <v>127.28250000000001</v>
      </c>
      <c r="AD39">
        <f ca="1">IF(ISERROR(INDIRECT(ADDRESS(ROW(AD33),COLUMN(AD33)-3))),"n/a",IF(ISNUMBER(INDIRECT(ADDRESS(ROW(AD33),COLUMN(AD33)-3))),Calculations!$C$4*AVERAGE(AA33:AD33),"n/a"))</f>
        <v>129.03749999999999</v>
      </c>
      <c r="AE39">
        <f ca="1">IF(ISERROR(INDIRECT(ADDRESS(ROW(AE33),COLUMN(AE33)-3))),"n/a",IF(ISNUMBER(INDIRECT(ADDRESS(ROW(AE33),COLUMN(AE33)-3))),Calculations!$C$4*AVERAGE(AB33:AE33),"n/a"))</f>
        <v>130.5</v>
      </c>
      <c r="AF39">
        <f ca="1">IF(ISERROR(INDIRECT(ADDRESS(ROW(AF33),COLUMN(AF33)-3))),"n/a",IF(ISNUMBER(INDIRECT(ADDRESS(ROW(AF33),COLUMN(AF33)-3))),Calculations!$C$4*AVERAGE(AC33:AF33),"n/a"))</f>
        <v>132.16499999999996</v>
      </c>
      <c r="AG39">
        <f ca="1">IF(ISERROR(INDIRECT(ADDRESS(ROW(AG33),COLUMN(AG33)-3))),"n/a",IF(ISNUMBER(INDIRECT(ADDRESS(ROW(AG33),COLUMN(AG33)-3))),Calculations!$C$4*AVERAGE(AD33:AG33),"n/a"))</f>
        <v>133.85249999999999</v>
      </c>
      <c r="AH39">
        <f ca="1">IF(ISERROR(INDIRECT(ADDRESS(ROW(AH33),COLUMN(AH33)-3))),"n/a",IF(ISNUMBER(INDIRECT(ADDRESS(ROW(AH33),COLUMN(AH33)-3))),Calculations!$C$4*AVERAGE(AE33:AH33),"n/a"))</f>
        <v>135.58500000000001</v>
      </c>
      <c r="AI39">
        <f ca="1">IF(ISERROR(INDIRECT(ADDRESS(ROW(AI33),COLUMN(AI33)-3))),"n/a",IF(ISNUMBER(INDIRECT(ADDRESS(ROW(AI33),COLUMN(AI33)-3))),Calculations!$C$4*AVERAGE(AF33:AI33),"n/a"))</f>
        <v>137.29500000000002</v>
      </c>
      <c r="AJ39">
        <f ca="1">IF(ISERROR(INDIRECT(ADDRESS(ROW(AJ33),COLUMN(AJ33)-3))),"n/a",IF(ISNUMBER(INDIRECT(ADDRESS(ROW(AJ33),COLUMN(AJ33)-3))),Calculations!$C$4*AVERAGE(AG33:AJ33),"n/a"))</f>
        <v>139.13999999999999</v>
      </c>
      <c r="AK39">
        <f ca="1">IF(ISERROR(INDIRECT(ADDRESS(ROW(AK33),COLUMN(AK33)-3))),"n/a",IF(ISNUMBER(INDIRECT(ADDRESS(ROW(AK33),COLUMN(AK33)-3))),Calculations!$C$4*AVERAGE(AH33:AK33),"n/a"))</f>
        <v>141.32249999999999</v>
      </c>
      <c r="AL39">
        <f ca="1">IF(ISERROR(INDIRECT(ADDRESS(ROW(AL33),COLUMN(AL33)-3))),"n/a",IF(ISNUMBER(INDIRECT(ADDRESS(ROW(AL33),COLUMN(AL33)-3))),Calculations!$C$4*AVERAGE(AI33:AL33),"n/a"))</f>
        <v>143.32500000000002</v>
      </c>
      <c r="AM39">
        <f ca="1">IF(ISERROR(INDIRECT(ADDRESS(ROW(AM33),COLUMN(AM33)-3))),"n/a",IF(ISNUMBER(INDIRECT(ADDRESS(ROW(AM33),COLUMN(AM33)-3))),Calculations!$C$4*AVERAGE(AJ33:AM33),"n/a"))</f>
        <v>145.7775</v>
      </c>
      <c r="AN39">
        <f ca="1">IF(ISERROR(INDIRECT(ADDRESS(ROW(AN33),COLUMN(AN33)-3))),"n/a",IF(ISNUMBER(INDIRECT(ADDRESS(ROW(AN33),COLUMN(AN33)-3))),Calculations!$C$4*AVERAGE(AK33:AN33),"n/a"))</f>
        <v>148.88250000000002</v>
      </c>
      <c r="AO39">
        <f ca="1">IF(ISERROR(INDIRECT(ADDRESS(ROW(AO33),COLUMN(AO33)-3))),"n/a",IF(ISNUMBER(INDIRECT(ADDRESS(ROW(AO33),COLUMN(AO33)-3))),Calculations!$C$4*AVERAGE(AL33:AO33),"n/a"))</f>
        <v>153.5625</v>
      </c>
      <c r="AP39">
        <f ca="1">IF(ISERROR(INDIRECT(ADDRESS(ROW(AP33),COLUMN(AP33)-3))),"n/a",IF(ISNUMBER(INDIRECT(ADDRESS(ROW(AP33),COLUMN(AP33)-3))),Calculations!$C$4*AVERAGE(AM33:AP33),"n/a"))</f>
        <v>158.715</v>
      </c>
      <c r="AQ39">
        <f ca="1">IF(ISERROR(INDIRECT(ADDRESS(ROW(AQ33),COLUMN(AQ33)-3))),"n/a",IF(ISNUMBER(INDIRECT(ADDRESS(ROW(AQ33),COLUMN(AQ33)-3))),Calculations!$C$4*AVERAGE(AN33:AQ33),"n/a"))</f>
        <v>164.85750000000002</v>
      </c>
      <c r="AR39">
        <f ca="1">IF(ISERROR(INDIRECT(ADDRESS(ROW(AR33),COLUMN(AR33)-3))),"n/a",IF(ISNUMBER(INDIRECT(ADDRESS(ROW(AR33),COLUMN(AR33)-3))),Calculations!$C$4*AVERAGE(AO33:AR33),"n/a"))</f>
        <v>171.495</v>
      </c>
      <c r="AS39">
        <f ca="1">IF(ISERROR(INDIRECT(ADDRESS(ROW(AS33),COLUMN(AS33)-3))),"n/a",IF(ISNUMBER(INDIRECT(ADDRESS(ROW(AS33),COLUMN(AS33)-3))),Calculations!$C$4*AVERAGE(AP33:AS33),"n/a"))</f>
        <v>181.32750000000001</v>
      </c>
      <c r="AT39">
        <f ca="1">IF(ISERROR(INDIRECT(ADDRESS(ROW(AT33),COLUMN(AT33)-3))),"n/a",IF(ISNUMBER(INDIRECT(ADDRESS(ROW(AT33),COLUMN(AT33)-3))),Calculations!$C$4*AVERAGE(AQ33:AT33),"n/a"))</f>
        <v>190.32749999999999</v>
      </c>
      <c r="AU39">
        <f ca="1">IF(ISERROR(INDIRECT(ADDRESS(ROW(AU33),COLUMN(AU33)-3))),"n/a",IF(ISNUMBER(INDIRECT(ADDRESS(ROW(AU33),COLUMN(AU33)-3))),Calculations!$C$4*AVERAGE(AR33:AU33),"n/a"))</f>
        <v>198.13499999999999</v>
      </c>
      <c r="AV39">
        <f ca="1">IF(ISERROR(INDIRECT(ADDRESS(ROW(AV33),COLUMN(AV33)-3))),"n/a",IF(ISNUMBER(INDIRECT(ADDRESS(ROW(AV33),COLUMN(AV33)-3))),Calculations!$C$4*AVERAGE(AS33:AV33),"n/a"))</f>
        <v>204.79500000000002</v>
      </c>
      <c r="AW39">
        <f ca="1">IF(ISERROR(INDIRECT(ADDRESS(ROW(AW33),COLUMN(AW33)-3))),"n/a",IF(ISNUMBER(INDIRECT(ADDRESS(ROW(AW33),COLUMN(AW33)-3))),Calculations!$C$4*AVERAGE(AT33:AW33),"n/a"))</f>
        <v>208.755</v>
      </c>
      <c r="AX39">
        <f ca="1">IF(ISERROR(INDIRECT(ADDRESS(ROW(AX33),COLUMN(AX33)-3))),"n/a",IF(ISNUMBER(INDIRECT(ADDRESS(ROW(AX33),COLUMN(AX33)-3))),Calculations!$C$4*AVERAGE(AU33:AX33),"n/a"))</f>
        <v>212.94</v>
      </c>
      <c r="AY39">
        <f ca="1">IF(ISERROR(INDIRECT(ADDRESS(ROW(AY33),COLUMN(AY33)-3))),"n/a",IF(ISNUMBER(INDIRECT(ADDRESS(ROW(AY33),COLUMN(AY33)-3))),Calculations!$C$4*AVERAGE(AV33:AY33),"n/a"))</f>
        <v>217.07999999999998</v>
      </c>
      <c r="AZ39">
        <f ca="1">IF(ISERROR(INDIRECT(ADDRESS(ROW(AZ33),COLUMN(AZ33)-3))),"n/a",IF(ISNUMBER(INDIRECT(ADDRESS(ROW(AZ33),COLUMN(AZ33)-3))),Calculations!$C$4*AVERAGE(AW33:AZ33),"n/a"))</f>
        <v>222.61500000000001</v>
      </c>
      <c r="BA39">
        <f ca="1">IF(ISERROR(INDIRECT(ADDRESS(ROW(BA33),COLUMN(BA33)-3))),"n/a",IF(ISNUMBER(INDIRECT(ADDRESS(ROW(BA33),COLUMN(BA33)-3))),Calculations!$C$4*AVERAGE(AX33:BA33),"n/a"))</f>
        <v>227.74499999999998</v>
      </c>
      <c r="BB39">
        <f ca="1">IF(ISERROR(INDIRECT(ADDRESS(ROW(BB33),COLUMN(BB33)-3))),"n/a",IF(ISNUMBER(INDIRECT(ADDRESS(ROW(BB33),COLUMN(BB33)-3))),Calculations!$C$4*AVERAGE(AY33:BB33),"n/a"))</f>
        <v>235.82249999999999</v>
      </c>
      <c r="BC39">
        <f ca="1">IF(ISERROR(INDIRECT(ADDRESS(ROW(BC33),COLUMN(BC33)-3))),"n/a",IF(ISNUMBER(INDIRECT(ADDRESS(ROW(BC33),COLUMN(BC33)-3))),Calculations!$C$4*AVERAGE(AZ33:BC33),"n/a"))</f>
        <v>243.09000000000003</v>
      </c>
      <c r="BD39">
        <f ca="1">IF(ISERROR(INDIRECT(ADDRESS(ROW(BD33),COLUMN(BD33)-3))),"n/a",IF(ISNUMBER(INDIRECT(ADDRESS(ROW(BD33),COLUMN(BD33)-3))),Calculations!$C$4*AVERAGE(BA33:BD33),"n/a"))</f>
        <v>249.95250000000001</v>
      </c>
      <c r="BE39">
        <f ca="1">IF(ISERROR(INDIRECT(ADDRESS(ROW(BE33),COLUMN(BE33)-3))),"n/a",IF(ISNUMBER(INDIRECT(ADDRESS(ROW(BE33),COLUMN(BE33)-3))),Calculations!$C$4*AVERAGE(BB33:BE33),"n/a"))</f>
        <v>251.91</v>
      </c>
      <c r="BF39">
        <f ca="1">IF(ISERROR(INDIRECT(ADDRESS(ROW(BF33),COLUMN(BF33)-3))),"n/a",IF(ISNUMBER(INDIRECT(ADDRESS(ROW(BF33),COLUMN(BF33)-3))),Calculations!$C$4*AVERAGE(BC33:BF33),"n/a"))</f>
        <v>250.9425</v>
      </c>
      <c r="BG39">
        <f ca="1">IF(ISERROR(INDIRECT(ADDRESS(ROW(BG33),COLUMN(BG33)-3))),"n/a",IF(ISNUMBER(INDIRECT(ADDRESS(ROW(BG33),COLUMN(BG33)-3))),Calculations!$C$4*AVERAGE(BD33:BG33),"n/a"))</f>
        <v>250.60500000000005</v>
      </c>
      <c r="BH39">
        <f ca="1">IF(ISERROR(INDIRECT(ADDRESS(ROW(BH33),COLUMN(BH33)-3))),"n/a",IF(ISNUMBER(INDIRECT(ADDRESS(ROW(BH33),COLUMN(BH33)-3))),Calculations!$C$4*AVERAGE(BE33:BH33),"n/a"))</f>
        <v>249.54749999999999</v>
      </c>
      <c r="BI39">
        <f ca="1">IF(ISERROR(INDIRECT(ADDRESS(ROW(BI33),COLUMN(BI33)-3))),"n/a",IF(ISNUMBER(INDIRECT(ADDRESS(ROW(BI33),COLUMN(BI33)-3))),Calculations!$C$4*AVERAGE(BF33:BI33),"n/a"))</f>
        <v>250.04249999999999</v>
      </c>
      <c r="BJ39">
        <f ca="1">IF(ISERROR(INDIRECT(ADDRESS(ROW(BJ33),COLUMN(BJ33)-3))),"n/a",IF(ISNUMBER(INDIRECT(ADDRESS(ROW(BJ33),COLUMN(BJ33)-3))),Calculations!$C$4*AVERAGE(BG33:BJ33),"n/a"))</f>
        <v>251.59499999999997</v>
      </c>
      <c r="BK39">
        <f ca="1">IF(ISERROR(INDIRECT(ADDRESS(ROW(BK33),COLUMN(BK33)-3))),"n/a",IF(ISNUMBER(INDIRECT(ADDRESS(ROW(BK33),COLUMN(BK33)-3))),Calculations!$C$4*AVERAGE(BH33:BK33),"n/a"))</f>
        <v>254.67750000000004</v>
      </c>
      <c r="BL39">
        <f ca="1">IF(ISERROR(INDIRECT(ADDRESS(ROW(BL33),COLUMN(BL33)-3))),"n/a",IF(ISNUMBER(INDIRECT(ADDRESS(ROW(BL33),COLUMN(BL33)-3))),Calculations!$C$4*AVERAGE(BI33:BL33),"n/a"))</f>
        <v>257.71500000000003</v>
      </c>
      <c r="BM39">
        <f ca="1">IF(ISERROR(INDIRECT(ADDRESS(ROW(BM33),COLUMN(BM33)-3))),"n/a",IF(ISNUMBER(INDIRECT(ADDRESS(ROW(BM33),COLUMN(BM33)-3))),Calculations!$C$4*AVERAGE(BJ33:BM33),"n/a"))</f>
        <v>261.58500000000004</v>
      </c>
      <c r="BN39">
        <f ca="1">IF(ISERROR(INDIRECT(ADDRESS(ROW(BN33),COLUMN(BN33)-3))),"n/a",IF(ISNUMBER(INDIRECT(ADDRESS(ROW(BN33),COLUMN(BN33)-3))),Calculations!$C$4*AVERAGE(BK33:BN33),"n/a"))</f>
        <v>264.33000000000004</v>
      </c>
      <c r="BO39">
        <f ca="1">IF(ISERROR(INDIRECT(ADDRESS(ROW(BO33),COLUMN(BO33)-3))),"n/a",IF(ISNUMBER(INDIRECT(ADDRESS(ROW(BO33),COLUMN(BO33)-3))),Calculations!$C$4*AVERAGE(BL33:BO33),"n/a"))</f>
        <v>267.25500000000005</v>
      </c>
      <c r="BP39">
        <f ca="1">IF(ISERROR(INDIRECT(ADDRESS(ROW(BP33),COLUMN(BP33)-3))),"n/a",IF(ISNUMBER(INDIRECT(ADDRESS(ROW(BP33),COLUMN(BP33)-3))),Calculations!$C$4*AVERAGE(BM33:BP33),"n/a"))</f>
        <v>270.81</v>
      </c>
      <c r="BQ39">
        <f ca="1">IF(ISERROR(INDIRECT(ADDRESS(ROW(BQ33),COLUMN(BQ33)-3))),"n/a",IF(ISNUMBER(INDIRECT(ADDRESS(ROW(BQ33),COLUMN(BQ33)-3))),Calculations!$C$4*AVERAGE(BN33:BQ33),"n/a"))</f>
        <v>274.81500000000005</v>
      </c>
      <c r="BR39">
        <f ca="1">IF(ISERROR(INDIRECT(ADDRESS(ROW(BR33),COLUMN(BR33)-3))),"n/a",IF(ISNUMBER(INDIRECT(ADDRESS(ROW(BR33),COLUMN(BR33)-3))),Calculations!$C$4*AVERAGE(BO33:BR33),"n/a"))</f>
        <v>278.73</v>
      </c>
      <c r="BS39">
        <f ca="1">IF(ISERROR(INDIRECT(ADDRESS(ROW(BS33),COLUMN(BS33)-3))),"n/a",IF(ISNUMBER(INDIRECT(ADDRESS(ROW(BS33),COLUMN(BS33)-3))),Calculations!$C$4*AVERAGE(BP33:BS33),"n/a"))</f>
        <v>281.27249999999998</v>
      </c>
      <c r="BT39">
        <f ca="1">IF(ISERROR(INDIRECT(ADDRESS(ROW(BT33),COLUMN(BT33)-3))),"n/a",IF(ISNUMBER(INDIRECT(ADDRESS(ROW(BT33),COLUMN(BT33)-3))),Calculations!$C$4*AVERAGE(BQ33:BT33),"n/a"))</f>
        <v>283.77</v>
      </c>
      <c r="BU39">
        <f ca="1">IF(ISERROR(INDIRECT(ADDRESS(ROW(BU33),COLUMN(BU33)-3))),"n/a",IF(ISNUMBER(INDIRECT(ADDRESS(ROW(BU33),COLUMN(BU33)-3))),Calculations!$C$4*AVERAGE(BR33:BU33),"n/a"))</f>
        <v>285.05249999999995</v>
      </c>
      <c r="BV39">
        <f ca="1">IF(ISERROR(INDIRECT(ADDRESS(ROW(BV33),COLUMN(BV33)-3))),"n/a",IF(ISNUMBER(INDIRECT(ADDRESS(ROW(BV33),COLUMN(BV33)-3))),Calculations!$C$4*AVERAGE(BS33:BV33),"n/a"))</f>
        <v>286.65000000000003</v>
      </c>
      <c r="BW39">
        <f ca="1">IF(ISERROR(INDIRECT(ADDRESS(ROW(BW33),COLUMN(BW33)-3))),"n/a",IF(ISNUMBER(INDIRECT(ADDRESS(ROW(BW33),COLUMN(BW33)-3))),Calculations!$C$4*AVERAGE(BT33:BW33),"n/a"))</f>
        <v>291.12750000000005</v>
      </c>
      <c r="BX39">
        <f ca="1">IF(ISERROR(INDIRECT(ADDRESS(ROW(BX33),COLUMN(BX33)-3))),"n/a",IF(ISNUMBER(INDIRECT(ADDRESS(ROW(BX33),COLUMN(BX33)-3))),Calculations!$C$4*AVERAGE(BU33:BX33),"n/a"))</f>
        <v>294.97500000000002</v>
      </c>
      <c r="BY39">
        <f ca="1">IF(ISERROR(INDIRECT(ADDRESS(ROW(BY33),COLUMN(BY33)-3))),"n/a",IF(ISNUMBER(INDIRECT(ADDRESS(ROW(BY33),COLUMN(BY33)-3))),Calculations!$C$4*AVERAGE(BV33:BY33),"n/a"))</f>
        <v>299.34000000000003</v>
      </c>
      <c r="BZ39">
        <f ca="1">IF(ISERROR(INDIRECT(ADDRESS(ROW(BZ33),COLUMN(BZ33)-3))),"n/a",IF(ISNUMBER(INDIRECT(ADDRESS(ROW(BZ33),COLUMN(BZ33)-3))),Calculations!$C$4*AVERAGE(BW33:BZ33),"n/a"))</f>
        <v>303.77249999999998</v>
      </c>
      <c r="CA39">
        <f ca="1">IF(ISERROR(INDIRECT(ADDRESS(ROW(CA33),COLUMN(CA33)-3))),"n/a",IF(ISNUMBER(INDIRECT(ADDRESS(ROW(CA33),COLUMN(CA33)-3))),Calculations!$C$4*AVERAGE(BX33:CA33),"n/a"))</f>
        <v>308.4975</v>
      </c>
      <c r="CB39">
        <f ca="1">IF(ISERROR(INDIRECT(ADDRESS(ROW(CB33),COLUMN(CB33)-3))),"n/a",IF(ISNUMBER(INDIRECT(ADDRESS(ROW(CB33),COLUMN(CB33)-3))),Calculations!$C$4*AVERAGE(BY33:CB33),"n/a"))</f>
        <v>313.67250000000001</v>
      </c>
      <c r="CC39">
        <f ca="1">IF(ISERROR(INDIRECT(ADDRESS(ROW(CC33),COLUMN(CC33)-3))),"n/a",IF(ISNUMBER(INDIRECT(ADDRESS(ROW(CC33),COLUMN(CC33)-3))),Calculations!$C$4*AVERAGE(BZ33:CC33),"n/a"))</f>
        <v>319.29750000000001</v>
      </c>
      <c r="CD39">
        <f ca="1">IF(ISERROR(INDIRECT(ADDRESS(ROW(CD33),COLUMN(CD33)-3))),"n/a",IF(ISNUMBER(INDIRECT(ADDRESS(ROW(CD33),COLUMN(CD33)-3))),Calculations!$C$4*AVERAGE(CA33:CD33),"n/a"))</f>
        <v>325.89000000000004</v>
      </c>
      <c r="CE39">
        <f ca="1">IF(ISERROR(INDIRECT(ADDRESS(ROW(CE33),COLUMN(CE33)-3))),"n/a",IF(ISNUMBER(INDIRECT(ADDRESS(ROW(CE33),COLUMN(CE33)-3))),Calculations!$C$4*AVERAGE(CB33:CE33),"n/a"))</f>
        <v>332.25750000000005</v>
      </c>
      <c r="CF39">
        <f ca="1">IF(ISERROR(INDIRECT(ADDRESS(ROW(CF33),COLUMN(CF33)-3))),"n/a",IF(ISNUMBER(INDIRECT(ADDRESS(ROW(CF33),COLUMN(CF33)-3))),Calculations!$C$4*AVERAGE(CC33:CF33),"n/a"))</f>
        <v>339.34500000000003</v>
      </c>
      <c r="CG39">
        <f ca="1">IF(ISERROR(INDIRECT(ADDRESS(ROW(CG33),COLUMN(CG33)-3))),"n/a",IF(ISNUMBER(INDIRECT(ADDRESS(ROW(CG33),COLUMN(CG33)-3))),Calculations!$C$4*AVERAGE(CD33:CG33),"n/a"))</f>
        <v>346.41</v>
      </c>
      <c r="CH39">
        <f ca="1">IF(ISERROR(INDIRECT(ADDRESS(ROW(CH33),COLUMN(CH33)-3))),"n/a",IF(ISNUMBER(INDIRECT(ADDRESS(ROW(CH33),COLUMN(CH33)-3))),Calculations!$C$4*AVERAGE(CE33:CH33),"n/a"))</f>
        <v>354.51</v>
      </c>
      <c r="CI39">
        <f ca="1">IF(ISERROR(INDIRECT(ADDRESS(ROW(CI33),COLUMN(CI33)-3))),"n/a",IF(ISNUMBER(INDIRECT(ADDRESS(ROW(CI33),COLUMN(CI33)-3))),Calculations!$C$4*AVERAGE(CF33:CI33),"n/a"))</f>
        <v>363.64499999999998</v>
      </c>
      <c r="CJ39">
        <f ca="1">IF(ISERROR(INDIRECT(ADDRESS(ROW(CJ33),COLUMN(CJ33)-3))),"n/a",IF(ISNUMBER(INDIRECT(ADDRESS(ROW(CJ33),COLUMN(CJ33)-3))),Calculations!$C$4*AVERAGE(CG33:CJ33),"n/a"))</f>
        <v>373.54500000000002</v>
      </c>
      <c r="CK39">
        <f ca="1">IF(ISERROR(INDIRECT(ADDRESS(ROW(CK33),COLUMN(CK33)-3))),"n/a",IF(ISNUMBER(INDIRECT(ADDRESS(ROW(CK33),COLUMN(CK33)-3))),Calculations!$C$4*AVERAGE(CH33:CK33),"n/a"))</f>
        <v>382.995</v>
      </c>
      <c r="CL39">
        <f ca="1">IF(ISERROR(INDIRECT(ADDRESS(ROW(CL33),COLUMN(CL33)-3))),"n/a",IF(ISNUMBER(INDIRECT(ADDRESS(ROW(CL33),COLUMN(CL33)-3))),Calculations!$C$4*AVERAGE(CI33:CL33),"n/a"))</f>
        <v>392.48999999999995</v>
      </c>
      <c r="CM39">
        <f ca="1">IF(ISERROR(INDIRECT(ADDRESS(ROW(CM33),COLUMN(CM33)-3))),"n/a",IF(ISNUMBER(INDIRECT(ADDRESS(ROW(CM33),COLUMN(CM33)-3))),Calculations!$C$4*AVERAGE(CJ33:CM33),"n/a"))</f>
        <v>403.53750000000002</v>
      </c>
      <c r="CN39">
        <f ca="1">IF(ISERROR(INDIRECT(ADDRESS(ROW(CN33),COLUMN(CN33)-3))),"n/a",IF(ISNUMBER(INDIRECT(ADDRESS(ROW(CN33),COLUMN(CN33)-3))),Calculations!$C$4*AVERAGE(CK33:CN33),"n/a"))</f>
        <v>414.33750000000003</v>
      </c>
      <c r="CO39">
        <f ca="1">IF(ISERROR(INDIRECT(ADDRESS(ROW(CO33),COLUMN(CO33)-3))),"n/a",IF(ISNUMBER(INDIRECT(ADDRESS(ROW(CO33),COLUMN(CO33)-3))),Calculations!$C$4*AVERAGE(CL33:CO33),"n/a"))</f>
        <v>425.52</v>
      </c>
      <c r="CP39">
        <f ca="1">IF(ISERROR(INDIRECT(ADDRESS(ROW(CP33),COLUMN(CP33)-3))),"n/a",IF(ISNUMBER(INDIRECT(ADDRESS(ROW(CP33),COLUMN(CP33)-3))),Calculations!$C$4*AVERAGE(CM33:CP33),"n/a"))</f>
        <v>434.56500000000005</v>
      </c>
      <c r="CQ39">
        <f ca="1">IF(ISERROR(INDIRECT(ADDRESS(ROW(CQ33),COLUMN(CQ33)-3))),"n/a",IF(ISNUMBER(INDIRECT(ADDRESS(ROW(CQ33),COLUMN(CQ33)-3))),Calculations!$C$4*AVERAGE(CN33:CQ33),"n/a"))</f>
        <v>439.89750000000004</v>
      </c>
      <c r="CR39">
        <f ca="1">IF(ISERROR(INDIRECT(ADDRESS(ROW(CR33),COLUMN(CR33)-3))),"n/a",IF(ISNUMBER(INDIRECT(ADDRESS(ROW(CR33),COLUMN(CR33)-3))),Calculations!$C$4*AVERAGE(CO33:CR33),"n/a"))</f>
        <v>444.28499999999997</v>
      </c>
      <c r="CS39">
        <f ca="1">IF(ISERROR(INDIRECT(ADDRESS(ROW(CS33),COLUMN(CS33)-3))),"n/a",IF(ISNUMBER(INDIRECT(ADDRESS(ROW(CS33),COLUMN(CS33)-3))),Calculations!$C$4*AVERAGE(CP33:CS33),"n/a"))</f>
        <v>448.2</v>
      </c>
      <c r="CT39">
        <f ca="1">IF(ISERROR(INDIRECT(ADDRESS(ROW(CT33),COLUMN(CT33)-3))),"n/a",IF(ISNUMBER(INDIRECT(ADDRESS(ROW(CT33),COLUMN(CT33)-3))),Calculations!$C$4*AVERAGE(CQ33:CT33),"n/a"))</f>
        <v>451.84499999999997</v>
      </c>
      <c r="CU39">
        <f ca="1">IF(ISERROR(INDIRECT(ADDRESS(ROW(CU33),COLUMN(CU33)-3))),"n/a",IF(ISNUMBER(INDIRECT(ADDRESS(ROW(CU33),COLUMN(CU33)-3))),Calculations!$C$4*AVERAGE(CR33:CU33),"n/a"))</f>
        <v>454.79250000000002</v>
      </c>
      <c r="CV39">
        <f ca="1">IF(ISERROR(INDIRECT(ADDRESS(ROW(CV33),COLUMN(CV33)-3))),"n/a",IF(ISNUMBER(INDIRECT(ADDRESS(ROW(CV33),COLUMN(CV33)-3))),Calculations!$C$4*AVERAGE(CS33:CV33),"n/a"))</f>
        <v>456.72750000000002</v>
      </c>
      <c r="CW39">
        <f ca="1">IF(ISERROR(INDIRECT(ADDRESS(ROW(CW33),COLUMN(CW33)-3))),"n/a",IF(ISNUMBER(INDIRECT(ADDRESS(ROW(CW33),COLUMN(CW33)-3))),Calculations!$C$4*AVERAGE(CT33:CW33),"n/a"))</f>
        <v>458.23500000000001</v>
      </c>
      <c r="CX39">
        <f ca="1">IF(ISERROR(INDIRECT(ADDRESS(ROW(CX33),COLUMN(CX33)-3))),"n/a",IF(ISNUMBER(INDIRECT(ADDRESS(ROW(CX33),COLUMN(CX33)-3))),Calculations!$C$4*AVERAGE(CU33:CX33),"n/a"))</f>
        <v>460.64250000000004</v>
      </c>
      <c r="CY39">
        <f ca="1">IF(ISERROR(INDIRECT(ADDRESS(ROW(CY33),COLUMN(CY33)-3))),"n/a",IF(ISNUMBER(INDIRECT(ADDRESS(ROW(CY33),COLUMN(CY33)-3))),Calculations!$C$4*AVERAGE(CV33:CY33),"n/a"))</f>
        <v>464.66999999999996</v>
      </c>
      <c r="CZ39">
        <f ca="1">IF(ISERROR(INDIRECT(ADDRESS(ROW(CZ33),COLUMN(CZ33)-3))),"n/a",IF(ISNUMBER(INDIRECT(ADDRESS(ROW(CZ33),COLUMN(CZ33)-3))),Calculations!$C$4*AVERAGE(CW33:CZ33),"n/a"))</f>
        <v>469.77750000000003</v>
      </c>
      <c r="DA39">
        <f ca="1">IF(ISERROR(INDIRECT(ADDRESS(ROW(DA33),COLUMN(DA33)-3))),"n/a",IF(ISNUMBER(INDIRECT(ADDRESS(ROW(DA33),COLUMN(DA33)-3))),Calculations!$C$4*AVERAGE(CX33:DA33),"n/a"))</f>
        <v>475.29</v>
      </c>
      <c r="DB39">
        <f ca="1">IF(ISERROR(INDIRECT(ADDRESS(ROW(DB33),COLUMN(DB33)-3))),"n/a",IF(ISNUMBER(INDIRECT(ADDRESS(ROW(DB33),COLUMN(DB33)-3))),Calculations!$C$4*AVERAGE(CY33:DB33),"n/a"))</f>
        <v>480.46500000000003</v>
      </c>
      <c r="DC39">
        <f ca="1">IF(ISERROR(INDIRECT(ADDRESS(ROW(DC33),COLUMN(DC33)-3))),"n/a",IF(ISNUMBER(INDIRECT(ADDRESS(ROW(DC33),COLUMN(DC33)-3))),Calculations!$C$4*AVERAGE(CZ33:DC33),"n/a"))</f>
        <v>485.55000000000013</v>
      </c>
      <c r="DD39">
        <f ca="1">IF(ISERROR(INDIRECT(ADDRESS(ROW(DD33),COLUMN(DD33)-3))),"n/a",IF(ISNUMBER(INDIRECT(ADDRESS(ROW(DD33),COLUMN(DD33)-3))),Calculations!$C$4*AVERAGE(DA33:DD33),"n/a"))</f>
        <v>490.2075000000001</v>
      </c>
      <c r="DE39">
        <f ca="1">IF(ISERROR(INDIRECT(ADDRESS(ROW(DE33),COLUMN(DE33)-3))),"n/a",IF(ISNUMBER(INDIRECT(ADDRESS(ROW(DE33),COLUMN(DE33)-3))),Calculations!$C$4*AVERAGE(DB33:DE33),"n/a"))</f>
        <v>494.34750000000008</v>
      </c>
      <c r="DF39">
        <f ca="1">IF(ISERROR(INDIRECT(ADDRESS(ROW(DF33),COLUMN(DF33)-3))),"n/a",IF(ISNUMBER(INDIRECT(ADDRESS(ROW(DF33),COLUMN(DF33)-3))),Calculations!$C$4*AVERAGE(DC33:DF33),"n/a"))</f>
        <v>497.9475000000001</v>
      </c>
      <c r="DG39">
        <f ca="1">IF(ISERROR(INDIRECT(ADDRESS(ROW(DG33),COLUMN(DG33)-3))),"n/a",IF(ISNUMBER(INDIRECT(ADDRESS(ROW(DG33),COLUMN(DG33)-3))),Calculations!$C$4*AVERAGE(DD33:DG33),"n/a"))</f>
        <v>500.73750000000001</v>
      </c>
      <c r="DH39">
        <f ca="1">IF(ISERROR(INDIRECT(ADDRESS(ROW(DH33),COLUMN(DH33)-3))),"n/a",IF(ISNUMBER(INDIRECT(ADDRESS(ROW(DH33),COLUMN(DH33)-3))),Calculations!$C$4*AVERAGE(DE33:DH33),"n/a"))</f>
        <v>503.12250000000012</v>
      </c>
      <c r="DI39">
        <f ca="1">IF(ISERROR(INDIRECT(ADDRESS(ROW(DI33),COLUMN(DI33)-3))),"n/a",IF(ISNUMBER(INDIRECT(ADDRESS(ROW(DI33),COLUMN(DI33)-3))),Calculations!$C$4*AVERAGE(DF33:DI33),"n/a"))</f>
        <v>505.8225000000001</v>
      </c>
      <c r="DJ39">
        <f ca="1">IF(ISERROR(INDIRECT(ADDRESS(ROW(DJ33),COLUMN(DJ33)-3))),"n/a",IF(ISNUMBER(INDIRECT(ADDRESS(ROW(DJ33),COLUMN(DJ33)-3))),Calculations!$C$4*AVERAGE(DG33:DJ33),"n/a"))</f>
        <v>508.83750000000003</v>
      </c>
      <c r="DK39">
        <f ca="1">IF(ISERROR(INDIRECT(ADDRESS(ROW(DK33),COLUMN(DK33)-3))),"n/a",IF(ISNUMBER(INDIRECT(ADDRESS(ROW(DK33),COLUMN(DK33)-3))),Calculations!$C$4*AVERAGE(DH33:DK33),"n/a"))</f>
        <v>511.875</v>
      </c>
      <c r="DL39">
        <f ca="1">IF(ISERROR(INDIRECT(ADDRESS(ROW(DL33),COLUMN(DL33)-3))),"n/a",IF(ISNUMBER(INDIRECT(ADDRESS(ROW(DL33),COLUMN(DL33)-3))),Calculations!$C$4*AVERAGE(DI33:DL33),"n/a"))</f>
        <v>515.45249999999999</v>
      </c>
      <c r="DM39">
        <f ca="1">IF(ISERROR(INDIRECT(ADDRESS(ROW(DM33),COLUMN(DM33)-3))),"n/a",IF(ISNUMBER(INDIRECT(ADDRESS(ROW(DM33),COLUMN(DM33)-3))),Calculations!$C$4*AVERAGE(DJ33:DM33),"n/a"))</f>
        <v>519.75</v>
      </c>
      <c r="DN39">
        <f ca="1">IF(ISERROR(INDIRECT(ADDRESS(ROW(DN33),COLUMN(DN33)-3))),"n/a",IF(ISNUMBER(INDIRECT(ADDRESS(ROW(DN33),COLUMN(DN33)-3))),Calculations!$C$4*AVERAGE(DK33:DN33),"n/a"))</f>
        <v>523.95749999999998</v>
      </c>
      <c r="DO39">
        <f ca="1">IF(ISERROR(INDIRECT(ADDRESS(ROW(DO33),COLUMN(DO33)-3))),"n/a",IF(ISNUMBER(INDIRECT(ADDRESS(ROW(DO33),COLUMN(DO33)-3))),Calculations!$C$4*AVERAGE(DL33:DO33),"n/a"))</f>
        <v>527.89499999999998</v>
      </c>
      <c r="DP39">
        <f ca="1">IF(ISERROR(INDIRECT(ADDRESS(ROW(DP33),COLUMN(DP33)-3))),"n/a",IF(ISNUMBER(INDIRECT(ADDRESS(ROW(DP33),COLUMN(DP33)-3))),Calculations!$C$4*AVERAGE(DM33:DP33),"n/a"))</f>
        <v>531.78750000000002</v>
      </c>
      <c r="DQ39">
        <f ca="1">IF(ISERROR(INDIRECT(ADDRESS(ROW(DQ33),COLUMN(DQ33)-3))),"n/a",IF(ISNUMBER(INDIRECT(ADDRESS(ROW(DQ33),COLUMN(DQ33)-3))),Calculations!$C$4*AVERAGE(DN33:DQ33),"n/a"))</f>
        <v>535.31999999999994</v>
      </c>
      <c r="DR39">
        <f ca="1">IF(ISERROR(INDIRECT(ADDRESS(ROW(DR33),COLUMN(DR33)-3))),"n/a",IF(ISNUMBER(INDIRECT(ADDRESS(ROW(DR33),COLUMN(DR33)-3))),Calculations!$C$4*AVERAGE(DO33:DR33),"n/a"))</f>
        <v>539.03250000000003</v>
      </c>
      <c r="DS39">
        <f ca="1">IF(ISERROR(INDIRECT(ADDRESS(ROW(DS33),COLUMN(DS33)-3))),"n/a",IF(ISNUMBER(INDIRECT(ADDRESS(ROW(DS33),COLUMN(DS33)-3))),Calculations!$C$4*AVERAGE(DP33:DS33),"n/a"))</f>
        <v>543.08249999999998</v>
      </c>
      <c r="DT39">
        <f ca="1">IF(ISERROR(INDIRECT(ADDRESS(ROW(DT33),COLUMN(DT33)-3))),"n/a",IF(ISNUMBER(INDIRECT(ADDRESS(ROW(DT33),COLUMN(DT33)-3))),Calculations!$C$4*AVERAGE(DQ33:DT33),"n/a"))</f>
        <v>549.80999999999995</v>
      </c>
      <c r="DU39">
        <f ca="1">IF(ISERROR(INDIRECT(ADDRESS(ROW(DU33),COLUMN(DU33)-3))),"n/a",IF(ISNUMBER(INDIRECT(ADDRESS(ROW(DU33),COLUMN(DU33)-3))),Calculations!$C$4*AVERAGE(DR33:DU33),"n/a"))</f>
        <v>556.38000000000011</v>
      </c>
      <c r="DV39">
        <f ca="1">IF(ISERROR(INDIRECT(ADDRESS(ROW(DV33),COLUMN(DV33)-3))),"n/a",IF(ISNUMBER(INDIRECT(ADDRESS(ROW(DV33),COLUMN(DV33)-3))),Calculations!$C$4*AVERAGE(DS33:DV33),"n/a"))</f>
        <v>563.60249999999996</v>
      </c>
      <c r="DW39">
        <f ca="1">IF(ISERROR(INDIRECT(ADDRESS(ROW(DW33),COLUMN(DW33)-3))),"n/a",IF(ISNUMBER(INDIRECT(ADDRESS(ROW(DW33),COLUMN(DW33)-3))),Calculations!$C$4*AVERAGE(DT33:DW33),"n/a"))</f>
        <v>573.79499999999996</v>
      </c>
      <c r="DX39">
        <f ca="1">IF(ISERROR(INDIRECT(ADDRESS(ROW(DX33),COLUMN(DX33)-3))),"n/a",IF(ISNUMBER(INDIRECT(ADDRESS(ROW(DX33),COLUMN(DX33)-3))),Calculations!$C$4*AVERAGE(DU33:DX33),"n/a"))</f>
        <v>582.95249999999999</v>
      </c>
      <c r="DY39">
        <f ca="1">IF(ISERROR(INDIRECT(ADDRESS(ROW(DY33),COLUMN(DY33)-3))),"n/a",IF(ISNUMBER(INDIRECT(ADDRESS(ROW(DY33),COLUMN(DY33)-3))),Calculations!$C$4*AVERAGE(DV33:DY33),"n/a"))</f>
        <v>594.83249999999998</v>
      </c>
      <c r="DZ39">
        <f ca="1">IF(ISERROR(INDIRECT(ADDRESS(ROW(DZ33),COLUMN(DZ33)-3))),"n/a",IF(ISNUMBER(INDIRECT(ADDRESS(ROW(DZ33),COLUMN(DZ33)-3))),Calculations!$C$4*AVERAGE(DW33:DZ33),"n/a"))</f>
        <v>608.4</v>
      </c>
      <c r="EA39">
        <f ca="1">IF(ISERROR(INDIRECT(ADDRESS(ROW(EA33),COLUMN(EA33)-3))),"n/a",IF(ISNUMBER(INDIRECT(ADDRESS(ROW(EA33),COLUMN(EA33)-3))),Calculations!$C$4*AVERAGE(DX33:EA33),"n/a"))</f>
        <v>622.57500000000005</v>
      </c>
      <c r="EB39">
        <f ca="1">IF(ISERROR(INDIRECT(ADDRESS(ROW(EB33),COLUMN(EB33)-3))),"n/a",IF(ISNUMBER(INDIRECT(ADDRESS(ROW(EB33),COLUMN(EB33)-3))),Calculations!$C$4*AVERAGE(DY33:EB33),"n/a"))</f>
        <v>639.85500000000002</v>
      </c>
      <c r="EC39">
        <f ca="1">IF(ISERROR(INDIRECT(ADDRESS(ROW(EC33),COLUMN(EC33)-3))),"n/a",IF(ISNUMBER(INDIRECT(ADDRESS(ROW(EC33),COLUMN(EC33)-3))),Calculations!$C$4*AVERAGE(DZ33:EC33),"n/a"))</f>
        <v>654.52499999999998</v>
      </c>
      <c r="ED39">
        <f ca="1">IF(ISERROR(INDIRECT(ADDRESS(ROW(ED33),COLUMN(ED33)-3))),"n/a",IF(ISNUMBER(INDIRECT(ADDRESS(ROW(ED33),COLUMN(ED33)-3))),Calculations!$C$4*AVERAGE(EA33:ED33),"n/a"))</f>
        <v>667.19250000000011</v>
      </c>
      <c r="EE39">
        <f ca="1">IF(ISERROR(INDIRECT(ADDRESS(ROW(EE33),COLUMN(EE33)-3))),"n/a",IF(ISNUMBER(INDIRECT(ADDRESS(ROW(EE33),COLUMN(EE33)-3))),Calculations!$C$4*AVERAGE(EB33:EE33),"n/a"))</f>
        <v>676.86750000000006</v>
      </c>
      <c r="EF39">
        <f ca="1">IF(ISERROR(INDIRECT(ADDRESS(ROW(EF33),COLUMN(EF33)-3))),"n/a",IF(ISNUMBER(INDIRECT(ADDRESS(ROW(EF33),COLUMN(EF33)-3))),Calculations!$C$4*AVERAGE(EC33:EF33),"n/a"))</f>
        <v>684.45</v>
      </c>
      <c r="EG39">
        <f ca="1">IF(ISERROR(INDIRECT(ADDRESS(ROW(EG33),COLUMN(EG33)-3))),"n/a",IF(ISNUMBER(INDIRECT(ADDRESS(ROW(EG33),COLUMN(EG33)-3))),Calculations!$C$4*AVERAGE(ED33:EG33),"n/a"))</f>
        <v>692.91000000000008</v>
      </c>
      <c r="EH39">
        <f ca="1">IF(ISERROR(INDIRECT(ADDRESS(ROW(EH33),COLUMN(EH33)-3))),"n/a",IF(ISNUMBER(INDIRECT(ADDRESS(ROW(EH33),COLUMN(EH33)-3))),Calculations!$C$4*AVERAGE(EE33:EH33),"n/a"))</f>
        <v>701.75249999999994</v>
      </c>
      <c r="EI39">
        <f ca="1">IF(ISERROR(INDIRECT(ADDRESS(ROW(EI33),COLUMN(EI33)-3))),"n/a",IF(ISNUMBER(INDIRECT(ADDRESS(ROW(EI33),COLUMN(EI33)-3))),Calculations!$C$4*AVERAGE(EF33:EI33),"n/a"))</f>
        <v>710.34749999999985</v>
      </c>
      <c r="EJ39">
        <f ca="1">IF(ISERROR(INDIRECT(ADDRESS(ROW(EJ33),COLUMN(EJ33)-3))),"n/a",IF(ISNUMBER(INDIRECT(ADDRESS(ROW(EJ33),COLUMN(EJ33)-3))),Calculations!$C$4*AVERAGE(EG33:EJ33),"n/a"))</f>
        <v>716.67</v>
      </c>
      <c r="EK39">
        <f ca="1">IF(ISERROR(INDIRECT(ADDRESS(ROW(EK33),COLUMN(EK33)-3))),"n/a",IF(ISNUMBER(INDIRECT(ADDRESS(ROW(EK33),COLUMN(EK33)-3))),Calculations!$C$4*AVERAGE(EH33:EK33),"n/a"))</f>
        <v>722.99249999999984</v>
      </c>
      <c r="EL39">
        <f ca="1">IF(ISERROR(INDIRECT(ADDRESS(ROW(EL33),COLUMN(EL33)-3))),"n/a",IF(ISNUMBER(INDIRECT(ADDRESS(ROW(EL33),COLUMN(EL33)-3))),Calculations!$C$4*AVERAGE(EI33:EL33),"n/a"))</f>
        <v>729.2924999999999</v>
      </c>
      <c r="EM39">
        <f ca="1">IF(ISERROR(INDIRECT(ADDRESS(ROW(EM33),COLUMN(EM33)-3))),"n/a",IF(ISNUMBER(INDIRECT(ADDRESS(ROW(EM33),COLUMN(EM33)-3))),Calculations!$C$4*AVERAGE(EJ33:EM33),"n/a"))</f>
        <v>737.55000000000007</v>
      </c>
      <c r="EN39">
        <f ca="1">IF(ISERROR(INDIRECT(ADDRESS(ROW(EN33),COLUMN(EN33)-3))),"n/a",IF(ISNUMBER(INDIRECT(ADDRESS(ROW(EN33),COLUMN(EN33)-3))),Calculations!$C$4*AVERAGE(EK33:EN33),"n/a"))</f>
        <v>746.28000000000009</v>
      </c>
      <c r="EO39">
        <f ca="1">IF(ISERROR(INDIRECT(ADDRESS(ROW(EO33),COLUMN(EO33)-3))),"n/a",IF(ISNUMBER(INDIRECT(ADDRESS(ROW(EO33),COLUMN(EO33)-3))),Calculations!$C$4*AVERAGE(EL33:EO33),"n/a"))</f>
        <v>758.1825</v>
      </c>
      <c r="EP39">
        <f ca="1">IF(ISERROR(INDIRECT(ADDRESS(ROW(EP33),COLUMN(EP33)-3))),"n/a",IF(ISNUMBER(INDIRECT(ADDRESS(ROW(EP33),COLUMN(EP33)-3))),Calculations!$C$4*AVERAGE(EM33:EP33),"n/a"))</f>
        <v>768.96</v>
      </c>
      <c r="EQ39">
        <f ca="1">IF(ISERROR(INDIRECT(ADDRESS(ROW(EQ33),COLUMN(EQ33)-3))),"n/a",IF(ISNUMBER(INDIRECT(ADDRESS(ROW(EQ33),COLUMN(EQ33)-3))),Calculations!$C$4*AVERAGE(EN33:EQ33),"n/a"))</f>
        <v>779.28750000000002</v>
      </c>
      <c r="ER39">
        <f ca="1">IF(ISERROR(INDIRECT(ADDRESS(ROW(ER33),COLUMN(ER33)-3))),"n/a",IF(ISNUMBER(INDIRECT(ADDRESS(ROW(ER33),COLUMN(ER33)-3))),Calculations!$C$4*AVERAGE(EO33:ER33),"n/a"))</f>
        <v>789.79499999999996</v>
      </c>
      <c r="ES39">
        <f ca="1">IF(ISERROR(INDIRECT(ADDRESS(ROW(ES33),COLUMN(ES33)-3))),"n/a",IF(ISNUMBER(INDIRECT(ADDRESS(ROW(ES33),COLUMN(ES33)-3))),Calculations!$C$4*AVERAGE(EP33:ES33),"n/a"))</f>
        <v>796.97249999999985</v>
      </c>
      <c r="ET39">
        <f ca="1">IF(ISERROR(INDIRECT(ADDRESS(ROW(ET33),COLUMN(ET33)-3))),"n/a",IF(ISNUMBER(INDIRECT(ADDRESS(ROW(ET33),COLUMN(ET33)-3))),Calculations!$C$4*AVERAGE(EQ33:ET33),"n/a"))</f>
        <v>805.38750000000005</v>
      </c>
      <c r="EU39">
        <f ca="1">IF(ISERROR(INDIRECT(ADDRESS(ROW(EU33),COLUMN(EU33)-3))),"n/a",IF(ISNUMBER(INDIRECT(ADDRESS(ROW(EU33),COLUMN(EU33)-3))),Calculations!$C$4*AVERAGE(ER33:EU33),"n/a"))</f>
        <v>815.625</v>
      </c>
      <c r="EV39">
        <f ca="1">IF(ISERROR(INDIRECT(ADDRESS(ROW(EV33),COLUMN(EV33)-3))),"n/a",IF(ISNUMBER(INDIRECT(ADDRESS(ROW(EV33),COLUMN(EV33)-3))),Calculations!$C$4*AVERAGE(ES33:EV33),"n/a"))</f>
        <v>826.62750000000017</v>
      </c>
      <c r="EW39">
        <f ca="1">IF(ISERROR(INDIRECT(ADDRESS(ROW(EW33),COLUMN(EW33)-3))),"n/a",IF(ISNUMBER(INDIRECT(ADDRESS(ROW(EW33),COLUMN(EW33)-3))),Calculations!$C$4*AVERAGE(ET33:EW33),"n/a"))</f>
        <v>838.07999999999993</v>
      </c>
      <c r="EX39">
        <f ca="1">IF(ISERROR(INDIRECT(ADDRESS(ROW(EX33),COLUMN(EX33)-3))),"n/a",IF(ISNUMBER(INDIRECT(ADDRESS(ROW(EX33),COLUMN(EX33)-3))),Calculations!$C$4*AVERAGE(EU33:EX33),"n/a"))</f>
        <v>850.47749999999996</v>
      </c>
      <c r="EY39">
        <f ca="1">IF(ISERROR(INDIRECT(ADDRESS(ROW(EY33),COLUMN(EY33)-3))),"n/a",IF(ISNUMBER(INDIRECT(ADDRESS(ROW(EY33),COLUMN(EY33)-3))),Calculations!$C$4*AVERAGE(EV33:EY33),"n/a"))</f>
        <v>863.19000000000017</v>
      </c>
      <c r="EZ39">
        <f ca="1">IF(ISERROR(INDIRECT(ADDRESS(ROW(EZ33),COLUMN(EZ33)-3))),"n/a",IF(ISNUMBER(INDIRECT(ADDRESS(ROW(EZ33),COLUMN(EZ33)-3))),Calculations!$C$4*AVERAGE(EW33:EZ33),"n/a"))</f>
        <v>947.54250000000002</v>
      </c>
      <c r="FA39">
        <f ca="1">IF(ISERROR(INDIRECT(ADDRESS(ROW(FA33),COLUMN(FA33)-3))),"n/a",IF(ISNUMBER(INDIRECT(ADDRESS(ROW(FA33),COLUMN(FA33)-3))),Calculations!$C$4*AVERAGE(EX33:FA33),"n/a"))</f>
        <v>981.2924999999999</v>
      </c>
      <c r="FB39">
        <f ca="1">IF(ISERROR(INDIRECT(ADDRESS(ROW(FB33),COLUMN(FB33)-3))),"n/a",IF(ISNUMBER(INDIRECT(ADDRESS(ROW(FB33),COLUMN(FB33)-3))),Calculations!$C$4*AVERAGE(EY33:FB33),"n/a"))</f>
        <v>1007.415</v>
      </c>
      <c r="FC39">
        <f ca="1">IF(ISERROR(INDIRECT(ADDRESS(ROW(FC33),COLUMN(FC33)-3))),"n/a",IF(ISNUMBER(INDIRECT(ADDRESS(ROW(FC33),COLUMN(FC33)-3))),Calculations!$C$4*AVERAGE(EZ33:FC33),"n/a"))</f>
        <v>1046.2950000000001</v>
      </c>
      <c r="FD39">
        <f ca="1">IF(ISERROR(INDIRECT(ADDRESS(ROW(FD33),COLUMN(FD33)-3))),"n/a",IF(ISNUMBER(INDIRECT(ADDRESS(ROW(FD33),COLUMN(FD33)-3))),Calculations!$C$4*AVERAGE(FA33:FD33),"n/a"))</f>
        <v>1038.24</v>
      </c>
      <c r="FE39">
        <f ca="1">IF(ISERROR(INDIRECT(ADDRESS(ROW(FE33),COLUMN(FE33)-3))),"n/a",IF(ISNUMBER(INDIRECT(ADDRESS(ROW(FE33),COLUMN(FE33)-3))),Calculations!$C$4*AVERAGE(FB33:FE33),"n/a"))</f>
        <v>1075.0050000000001</v>
      </c>
      <c r="FF39">
        <f ca="1">IF(ISERROR(INDIRECT(ADDRESS(ROW(FF33),COLUMN(FF33)-3))),"n/a",IF(ISNUMBER(INDIRECT(ADDRESS(ROW(FF33),COLUMN(FF33)-3))),Calculations!$C$4*AVERAGE(FC33:FF33),"n/a"))</f>
        <v>1120.68</v>
      </c>
      <c r="FG39">
        <f ca="1">IF(ISERROR(INDIRECT(ADDRESS(ROW(FG33),COLUMN(FG33)-3))),"n/a",IF(ISNUMBER(INDIRECT(ADDRESS(ROW(FG33),COLUMN(FG33)-3))),Calculations!$C$4*AVERAGE(FD33:FG33),"n/a"))</f>
        <v>1168.7175</v>
      </c>
      <c r="FH39">
        <f ca="1">IF(ISERROR(INDIRECT(ADDRESS(ROW(FH33),COLUMN(FH33)-3))),"n/a",IF(ISNUMBER(INDIRECT(ADDRESS(ROW(FH33),COLUMN(FH33)-3))),Calculations!$C$4*AVERAGE(FE33:FH33),"n/a"))</f>
        <v>1189.3724999999999</v>
      </c>
      <c r="FI39">
        <f ca="1">IF(ISERROR(INDIRECT(ADDRESS(ROW(FI33),COLUMN(FI33)-3))),"n/a",IF(ISNUMBER(INDIRECT(ADDRESS(ROW(FI33),COLUMN(FI33)-3))),Calculations!$C$4*AVERAGE(FF33:FI33),"n/a"))</f>
        <v>1213.83</v>
      </c>
      <c r="FJ39">
        <f ca="1">IF(ISERROR(INDIRECT(ADDRESS(ROW(FJ33),COLUMN(FJ33)-3))),"n/a",IF(ISNUMBER(INDIRECT(ADDRESS(ROW(FJ33),COLUMN(FJ33)-3))),Calculations!$C$4*AVERAGE(FG33:FJ33),"n/a"))</f>
        <v>1234.0124999999998</v>
      </c>
      <c r="FK39">
        <f ca="1">IF(ISERROR(INDIRECT(ADDRESS(ROW(FK33),COLUMN(FK33)-3))),"n/a",IF(ISNUMBER(INDIRECT(ADDRESS(ROW(FK33),COLUMN(FK33)-3))),Calculations!$C$4*AVERAGE(FH33:FK33),"n/a"))</f>
        <v>1232.325</v>
      </c>
      <c r="FL39">
        <f ca="1">IF(ISERROR(INDIRECT(ADDRESS(ROW(FL33),COLUMN(FL33)-3))),"n/a",IF(ISNUMBER(INDIRECT(ADDRESS(ROW(FL33),COLUMN(FL33)-3))),Calculations!$C$4*AVERAGE(FI33:FL33),"n/a"))</f>
        <v>1231.5375000000001</v>
      </c>
      <c r="FM39">
        <f ca="1">IF(ISERROR(INDIRECT(ADDRESS(ROW(FM33),COLUMN(FM33)-3))),"n/a",IF(ISNUMBER(INDIRECT(ADDRESS(ROW(FM33),COLUMN(FM33)-3))),Calculations!$C$4*AVERAGE(FJ33:FM33),"n/a"))</f>
        <v>1230.9974999999997</v>
      </c>
      <c r="FN39">
        <f ca="1">IF(ISERROR(INDIRECT(ADDRESS(ROW(FN33),COLUMN(FN33)-3))),"n/a",IF(ISNUMBER(INDIRECT(ADDRESS(ROW(FN33),COLUMN(FN33)-3))),Calculations!$C$4*AVERAGE(FK33:FN33),"n/a"))</f>
        <v>1231.6275000000001</v>
      </c>
      <c r="FO39">
        <f ca="1">IF(ISERROR(INDIRECT(ADDRESS(ROW(FO33),COLUMN(FO33)-3))),"n/a",IF(ISNUMBER(INDIRECT(ADDRESS(ROW(FO33),COLUMN(FO33)-3))),Calculations!$C$4*AVERAGE(FL33:FO33),"n/a"))</f>
        <v>1227.7125000000001</v>
      </c>
      <c r="FP39">
        <f ca="1">IF(ISERROR(INDIRECT(ADDRESS(ROW(FP33),COLUMN(FP33)-3))),"n/a",IF(ISNUMBER(INDIRECT(ADDRESS(ROW(FP33),COLUMN(FP33)-3))),Calculations!$C$4*AVERAGE(FM33:FP33),"n/a"))</f>
        <v>1223.1000000000001</v>
      </c>
      <c r="FQ39">
        <f ca="1">IF(ISERROR(INDIRECT(ADDRESS(ROW(FQ33),COLUMN(FQ33)-3))),"n/a",IF(ISNUMBER(INDIRECT(ADDRESS(ROW(FQ33),COLUMN(FQ33)-3))),Calculations!$C$4*AVERAGE(FN33:FQ33),"n/a"))</f>
        <v>1218.8699999999999</v>
      </c>
      <c r="FR39">
        <f ca="1">IF(ISERROR(INDIRECT(ADDRESS(ROW(FR33),COLUMN(FR33)-3))),"n/a",IF(ISNUMBER(INDIRECT(ADDRESS(ROW(FR33),COLUMN(FR33)-3))),Calculations!$C$4*AVERAGE(FO33:FR33),"n/a"))</f>
        <v>1215.2250000000001</v>
      </c>
      <c r="FS39">
        <f ca="1">IF(ISERROR(INDIRECT(ADDRESS(ROW(FS33),COLUMN(FS33)-3))),"n/a",IF(ISNUMBER(INDIRECT(ADDRESS(ROW(FS33),COLUMN(FS33)-3))),Calculations!$C$4*AVERAGE(FP33:FS33),"n/a"))</f>
        <v>1220.04</v>
      </c>
      <c r="FT39">
        <f ca="1">IF(ISERROR(INDIRECT(ADDRESS(ROW(FT33),COLUMN(FT33)-3))),"n/a",IF(ISNUMBER(INDIRECT(ADDRESS(ROW(FT33),COLUMN(FT33)-3))),Calculations!$C$4*AVERAGE(FQ33:FT33),"n/a"))</f>
        <v>1225.5075000000002</v>
      </c>
      <c r="FU39">
        <f ca="1">IF(ISERROR(INDIRECT(ADDRESS(ROW(FU33),COLUMN(FU33)-3))),"n/a",IF(ISNUMBER(INDIRECT(ADDRESS(ROW(FU33),COLUMN(FU33)-3))),Calculations!$C$4*AVERAGE(FR33:FU33),"n/a"))</f>
        <v>1231.0424999999998</v>
      </c>
      <c r="FV39">
        <f ca="1">IF(ISERROR(INDIRECT(ADDRESS(ROW(FV33),COLUMN(FV33)-3))),"n/a",IF(ISNUMBER(INDIRECT(ADDRESS(ROW(FV33),COLUMN(FV33)-3))),Calculations!$C$4*AVERAGE(FS33:FV33),"n/a"))</f>
        <v>1235.79</v>
      </c>
      <c r="FW39">
        <f ca="1">IF(ISERROR(INDIRECT(ADDRESS(ROW(FW33),COLUMN(FW33)-3))),"n/a",IF(ISNUMBER(INDIRECT(ADDRESS(ROW(FW33),COLUMN(FW33)-3))),Calculations!$C$4*AVERAGE(FT33:FW33),"n/a"))</f>
        <v>1239.4799999999998</v>
      </c>
      <c r="FX39">
        <f ca="1">IF(ISERROR(INDIRECT(ADDRESS(ROW(FX33),COLUMN(FX33)-3))),"n/a",IF(ISNUMBER(INDIRECT(ADDRESS(ROW(FX33),COLUMN(FX33)-3))),Calculations!$C$4*AVERAGE(FU33:FX33),"n/a"))</f>
        <v>1247.5350000000001</v>
      </c>
      <c r="FY39">
        <f ca="1">IF(ISERROR(INDIRECT(ADDRESS(ROW(FY33),COLUMN(FY33)-3))),"n/a",IF(ISNUMBER(INDIRECT(ADDRESS(ROW(FY33),COLUMN(FY33)-3))),Calculations!$C$4*AVERAGE(FV33:FY33),"n/a"))</f>
        <v>1256.5125</v>
      </c>
      <c r="FZ39">
        <f ca="1">IF(ISERROR(INDIRECT(ADDRESS(ROW(FZ33),COLUMN(FZ33)-3))),"n/a",IF(ISNUMBER(INDIRECT(ADDRESS(ROW(FZ33),COLUMN(FZ33)-3))),Calculations!$C$4*AVERAGE(FW33:FZ33),"n/a"))</f>
        <v>1266.8850000000002</v>
      </c>
      <c r="GA39">
        <f ca="1">IF(ISERROR(INDIRECT(ADDRESS(ROW(GA33),COLUMN(GA33)-3))),"n/a",IF(ISNUMBER(INDIRECT(ADDRESS(ROW(GA33),COLUMN(GA33)-3))),Calculations!$C$4*AVERAGE(FX33:GA33),"n/a"))</f>
        <v>1281.3300000000002</v>
      </c>
      <c r="GB39">
        <f ca="1">IF(ISERROR(INDIRECT(ADDRESS(ROW(GB33),COLUMN(GB33)-3))),"n/a",IF(ISNUMBER(INDIRECT(ADDRESS(ROW(GB33),COLUMN(GB33)-3))),Calculations!$C$4*AVERAGE(FY33:GB33),"n/a"))</f>
        <v>1293.5925</v>
      </c>
      <c r="GC39">
        <f ca="1">IF(ISERROR(INDIRECT(ADDRESS(ROW(GC33),COLUMN(GC33)-3))),"n/a",IF(ISNUMBER(INDIRECT(ADDRESS(ROW(GC33),COLUMN(GC33)-3))),Calculations!$C$4*AVERAGE(FZ33:GC33),"n/a"))</f>
        <v>1305.2474999999999</v>
      </c>
      <c r="GD39" s="79">
        <f ca="1">IF(ISERROR(INDIRECT(ADDRESS(ROW(GD33),COLUMN(GD33)-3))),"n/a",IF(ISNUMBER(INDIRECT(ADDRESS(ROW(GD33),COLUMN(GD33)-3))),Calculations!$C$4*AVERAGE(GA33:GD33),"n/a"))</f>
        <v>1316.25</v>
      </c>
      <c r="GE39">
        <f ca="1">IF(ISERROR(INDIRECT(ADDRESS(ROW(GE33),COLUMN(GE33)-3))),"n/a",IF(ISNUMBER(INDIRECT(ADDRESS(ROW(GE33),COLUMN(GE33)-3))),Calculations!$C$4*AVERAGE(GB33:GE33),"n/a"))</f>
        <v>1324.0575000000001</v>
      </c>
      <c r="GF39">
        <f ca="1">IF(ISERROR(INDIRECT(ADDRESS(ROW(GF33),COLUMN(GF33)-3))),"n/a",IF(ISNUMBER(INDIRECT(ADDRESS(ROW(GF33),COLUMN(GF33)-3))),Calculations!$C$4*AVERAGE(GC33:GF33),"n/a"))</f>
        <v>1330.5150000000001</v>
      </c>
      <c r="GG39">
        <f ca="1">IF(ISERROR(INDIRECT(ADDRESS(ROW(GG33),COLUMN(GG33)-3))),"n/a",IF(ISNUMBER(INDIRECT(ADDRESS(ROW(GG33),COLUMN(GG33)-3))),Calculations!$C$4*AVERAGE(GD33:GG33),"n/a"))</f>
        <v>1337.0400000000002</v>
      </c>
      <c r="GH39" s="71">
        <f ca="1">IF(ISERROR(INDIRECT(ADDRESS(ROW(GH33),COLUMN(GH33)-3))),"n/a",IF(ISNUMBER(INDIRECT(ADDRESS(ROW(GH33),COLUMN(GH33)-3))),Calculations!$C$4*AVERAGE(GE33:GH33),"n/a"))</f>
        <v>1343.2275</v>
      </c>
      <c r="GI39">
        <f ca="1">IF(ISERROR(INDIRECT(ADDRESS(ROW(GI33),COLUMN(GI33)-3))),"n/a",IF(ISNUMBER(INDIRECT(ADDRESS(ROW(GI33),COLUMN(GI33)-3))),Calculations!$C$4*AVERAGE(GF33:GI33),"n/a"))</f>
        <v>1351.0574999999999</v>
      </c>
      <c r="GJ39">
        <f ca="1">IF(ISERROR(INDIRECT(ADDRESS(ROW(GJ33),COLUMN(GJ33)-3))),"n/a",IF(ISNUMBER(INDIRECT(ADDRESS(ROW(GJ33),COLUMN(GJ33)-3))),Calculations!$C$4*AVERAGE(GG33:GJ33),"n/a"))</f>
        <v>1358.6625000000001</v>
      </c>
      <c r="GK39">
        <f ca="1">IF(ISERROR(INDIRECT(ADDRESS(ROW(GK33),COLUMN(GK33)-3))),"n/a",IF(ISNUMBER(INDIRECT(ADDRESS(ROW(GK33),COLUMN(GK33)-3))),Calculations!$C$4*AVERAGE(GH33:GK33),"n/a"))</f>
        <v>1368.2250000000001</v>
      </c>
      <c r="GL39" s="15">
        <f ca="1">IF(ISERROR(INDIRECT(ADDRESS(ROW(GL33),COLUMN(GL33)-3))),"n/a",IF(ISNUMBER(INDIRECT(ADDRESS(ROW(GL33),COLUMN(GL33)-3))),Calculations!$C$4*AVERAGE(GI33:GL33),"n/a"))</f>
        <v>1378.1925000000001</v>
      </c>
      <c r="GM39">
        <f ca="1">IF(ISERROR(INDIRECT(ADDRESS(ROW(GM33),COLUMN(GM33)-3))),"n/a",IF(ISNUMBER(INDIRECT(ADDRESS(ROW(GM33),COLUMN(GM33)-3))),Calculations!$C$4*AVERAGE(GJ33:GM33),"n/a"))</f>
        <v>1389.6674999999998</v>
      </c>
      <c r="GN39">
        <f ca="1">IF(ISERROR(INDIRECT(ADDRESS(ROW(GN33),COLUMN(GN33)-3))),"n/a",IF(ISNUMBER(INDIRECT(ADDRESS(ROW(GN33),COLUMN(GN33)-3))),Calculations!$C$4*AVERAGE(GK33:GN33),"n/a"))</f>
        <v>1401.5250000000001</v>
      </c>
      <c r="GO39" s="87">
        <f ca="1">IF(ISERROR(INDIRECT(ADDRESS(ROW(GO33),COLUMN(GO33)-3))),"n/a",IF(ISNUMBER(INDIRECT(ADDRESS(ROW(GO33),COLUMN(GO33)-3))),Calculations!$C$4*AVERAGE(GL33:GO33),"n/a"))</f>
        <v>1412.91</v>
      </c>
      <c r="GP39" s="6">
        <f ca="1">IF(ISERROR(INDIRECT(ADDRESS(ROW(GP33),COLUMN(GP33)-3))),"n/a",IF(ISNUMBER(INDIRECT(ADDRESS(ROW(GP33),COLUMN(GP33)-3))),Calculations!$C$4*AVERAGE(GM33:GP33),"n/a"))</f>
        <v>1425.825</v>
      </c>
      <c r="GQ39" t="e">
        <f ca="1">IF(ISERROR(INDIRECT(ADDRESS(ROW(GQ33),COLUMN(GQ33)-3))),"n/a",IF(ISNUMBER(INDIRECT(ADDRESS(ROW(GQ33),COLUMN(GQ33)-3))),Calculations!$C$4*AVERAGE(GN33:GQ33),"n/a"))</f>
        <v>#N/A</v>
      </c>
      <c r="GR39" t="e">
        <f ca="1">IF(ISERROR(INDIRECT(ADDRESS(ROW(GR33),COLUMN(GR33)-3))),"n/a",IF(ISNUMBER(INDIRECT(ADDRESS(ROW(GR33),COLUMN(GR33)-3))),Calculations!$C$4*AVERAGE(GO33:GR33),"n/a"))</f>
        <v>#N/A</v>
      </c>
      <c r="GS39" t="e">
        <f ca="1">IF(ISERROR(INDIRECT(ADDRESS(ROW(GS33),COLUMN(GS33)-3))),"n/a",IF(ISNUMBER(INDIRECT(ADDRESS(ROW(GS33),COLUMN(GS33)-3))),Calculations!$C$4*AVERAGE(GP33:GS33),"n/a"))</f>
        <v>#N/A</v>
      </c>
      <c r="GT39" t="str">
        <f ca="1">IF(ISERROR(INDIRECT(ADDRESS(ROW(GT33),COLUMN(GT33)-3))),"n/a",IF(ISNUMBER(INDIRECT(ADDRESS(ROW(GT33),COLUMN(GT33)-3))),Calculations!$C$4*AVERAGE(GQ33:GT33),"n/a"))</f>
        <v>n/a</v>
      </c>
      <c r="GU39" t="str">
        <f ca="1">IF(ISERROR(INDIRECT(ADDRESS(ROW(GU33),COLUMN(GU33)-3))),"n/a",IF(ISNUMBER(INDIRECT(ADDRESS(ROW(GU33),COLUMN(GU33)-3))),Calculations!$C$4*AVERAGE(GR33:GU33),"n/a"))</f>
        <v>n/a</v>
      </c>
      <c r="GV39" t="str">
        <f ca="1">IF(ISERROR(INDIRECT(ADDRESS(ROW(GV33),COLUMN(GV33)-3))),"n/a",IF(ISNUMBER(INDIRECT(ADDRESS(ROW(GV33),COLUMN(GV33)-3))),Calculations!$C$4*AVERAGE(GS33:GV33),"n/a"))</f>
        <v>n/a</v>
      </c>
    </row>
    <row r="40" spans="1:204" x14ac:dyDescent="0.25">
      <c r="A40" s="7" t="s">
        <v>134</v>
      </c>
      <c r="B40" t="s">
        <v>71</v>
      </c>
      <c r="C40" t="str">
        <f ca="1">IF(ISERROR(INDIRECT(ADDRESS(ROW(C34),COLUMN(C34)-7))),"n/a",IF(ISNUMBER(INDIRECT(ADDRESS(ROW(C34),COLUMN(C34)-7))),$C$5*($D$5*C34+$E$5*B34+$F$5*AVERAGE(#REF!)),"n/a"))</f>
        <v>n/a</v>
      </c>
      <c r="D40" t="str">
        <f ca="1">IF(ISERROR(INDIRECT(ADDRESS(ROW(D34),COLUMN(D34)-7))),"n/a",IF(ISNUMBER(INDIRECT(ADDRESS(ROW(D34),COLUMN(D34)-7))),$C$5*($D$5*D34+$E$5*C34+$F$5*AVERAGE(#REF!)),"n/a"))</f>
        <v>n/a</v>
      </c>
      <c r="E40" t="str">
        <f ca="1">IF(ISERROR(INDIRECT(ADDRESS(ROW(E34),COLUMN(E34)-7))),"n/a",IF(ISNUMBER(INDIRECT(ADDRESS(ROW(E34),COLUMN(E34)-7))),$C$5*($D$5*E34+$E$5*D34+$F$5*AVERAGE(#REF!)),"n/a"))</f>
        <v>n/a</v>
      </c>
      <c r="F40" t="str">
        <f ca="1">IF(ISERROR(INDIRECT(ADDRESS(ROW(F34),COLUMN(F34)-7))),"n/a",IF(ISNUMBER(INDIRECT(ADDRESS(ROW(F34),COLUMN(F34)-7))),$C$5*($D$5*F34+$E$5*E34+$F$5*AVERAGE(#REF!)),"n/a"))</f>
        <v>n/a</v>
      </c>
      <c r="G40" t="str">
        <f ca="1">IF(ISERROR(INDIRECT(ADDRESS(ROW(G34),COLUMN(G34)-7))),"n/a",IF(ISNUMBER(INDIRECT(ADDRESS(ROW(G34),COLUMN(G34)-7))),$C$5*($D$5*G34+$E$5*F34+$F$5*AVERAGE(#REF!)),"n/a"))</f>
        <v>n/a</v>
      </c>
      <c r="H40" t="str">
        <f t="shared" ref="H40:AM40" ca="1" si="16">IF(ISERROR(INDIRECT(ADDRESS(ROW(H34),COLUMN(H34)-7))),"n/a",IF(ISNUMBER(INDIRECT(ADDRESS(ROW(H34),COLUMN(H34)-7))),$C$5*($D$5*H34+$E$5*G34+$F$5*AVERAGE(A34:F34)),"n/a"))</f>
        <v>n/a</v>
      </c>
      <c r="I40" t="str">
        <f t="shared" ca="1" si="16"/>
        <v>n/a</v>
      </c>
      <c r="J40">
        <f t="shared" ca="1" si="16"/>
        <v>-149.76</v>
      </c>
      <c r="K40">
        <f t="shared" ca="1" si="16"/>
        <v>-154.01399999999998</v>
      </c>
      <c r="L40">
        <f t="shared" ca="1" si="16"/>
        <v>-158.50800000000004</v>
      </c>
      <c r="M40">
        <f t="shared" ca="1" si="16"/>
        <v>-162.29999999999998</v>
      </c>
      <c r="N40">
        <f t="shared" ca="1" si="16"/>
        <v>-166.32600000000002</v>
      </c>
      <c r="O40">
        <f t="shared" ca="1" si="16"/>
        <v>-171.744</v>
      </c>
      <c r="P40">
        <f t="shared" ca="1" si="16"/>
        <v>-177.20400000000001</v>
      </c>
      <c r="Q40">
        <f t="shared" ca="1" si="16"/>
        <v>-182.45400000000001</v>
      </c>
      <c r="R40">
        <f t="shared" ca="1" si="16"/>
        <v>-188.06399999999999</v>
      </c>
      <c r="S40">
        <f t="shared" ca="1" si="16"/>
        <v>-193.02</v>
      </c>
      <c r="T40">
        <f t="shared" ca="1" si="16"/>
        <v>-198.38399999999999</v>
      </c>
      <c r="U40">
        <f t="shared" ca="1" si="16"/>
        <v>-204.22799999999998</v>
      </c>
      <c r="V40">
        <f t="shared" ca="1" si="16"/>
        <v>-209.45399999999998</v>
      </c>
      <c r="W40">
        <f t="shared" ca="1" si="16"/>
        <v>-213.41400000000002</v>
      </c>
      <c r="X40">
        <f t="shared" ca="1" si="16"/>
        <v>-212.952</v>
      </c>
      <c r="Y40">
        <f t="shared" ca="1" si="16"/>
        <v>-216.46200000000002</v>
      </c>
      <c r="Z40">
        <f t="shared" ca="1" si="16"/>
        <v>-222.672</v>
      </c>
      <c r="AA40">
        <f t="shared" ca="1" si="16"/>
        <v>-227.41199999999998</v>
      </c>
      <c r="AB40">
        <f t="shared" ca="1" si="16"/>
        <v>-232.22999999999996</v>
      </c>
      <c r="AC40">
        <f t="shared" ca="1" si="16"/>
        <v>-237.05999999999997</v>
      </c>
      <c r="AD40">
        <f t="shared" ca="1" si="16"/>
        <v>-242.40599999999998</v>
      </c>
      <c r="AE40">
        <f t="shared" ca="1" si="16"/>
        <v>-248.74199999999999</v>
      </c>
      <c r="AF40">
        <f t="shared" ca="1" si="16"/>
        <v>-257.85599999999999</v>
      </c>
      <c r="AG40">
        <f t="shared" ca="1" si="16"/>
        <v>-264.786</v>
      </c>
      <c r="AH40">
        <f t="shared" ca="1" si="16"/>
        <v>-272.11199999999997</v>
      </c>
      <c r="AI40">
        <f t="shared" ca="1" si="16"/>
        <v>-279.80400000000003</v>
      </c>
      <c r="AJ40">
        <f t="shared" ca="1" si="16"/>
        <v>-288.59999999999997</v>
      </c>
      <c r="AK40">
        <f t="shared" ca="1" si="16"/>
        <v>-297.61200000000002</v>
      </c>
      <c r="AL40">
        <f t="shared" ca="1" si="16"/>
        <v>-307.02599999999995</v>
      </c>
      <c r="AM40">
        <f t="shared" ca="1" si="16"/>
        <v>-316.62599999999992</v>
      </c>
      <c r="AN40">
        <f t="shared" ref="AN40:BS40" ca="1" si="17">IF(ISERROR(INDIRECT(ADDRESS(ROW(AN34),COLUMN(AN34)-7))),"n/a",IF(ISNUMBER(INDIRECT(ADDRESS(ROW(AN34),COLUMN(AN34)-7))),$C$5*($D$5*AN34+$E$5*AM34+$F$5*AVERAGE(AG34:AL34)),"n/a"))</f>
        <v>-325.99799999999993</v>
      </c>
      <c r="AO40">
        <f t="shared" ca="1" si="17"/>
        <v>-336.31199999999995</v>
      </c>
      <c r="AP40">
        <f t="shared" ca="1" si="17"/>
        <v>-347.00400000000002</v>
      </c>
      <c r="AQ40">
        <f t="shared" ca="1" si="17"/>
        <v>-356.53199999999998</v>
      </c>
      <c r="AR40">
        <f t="shared" ca="1" si="17"/>
        <v>-365.52000000000004</v>
      </c>
      <c r="AS40">
        <f t="shared" ca="1" si="17"/>
        <v>-375.81599999999997</v>
      </c>
      <c r="AT40">
        <f t="shared" ca="1" si="17"/>
        <v>-387.41400000000004</v>
      </c>
      <c r="AU40">
        <f t="shared" ca="1" si="17"/>
        <v>-402.654</v>
      </c>
      <c r="AV40">
        <f t="shared" ca="1" si="17"/>
        <v>-417.70200000000006</v>
      </c>
      <c r="AW40">
        <f t="shared" ca="1" si="17"/>
        <v>-431.08800000000002</v>
      </c>
      <c r="AX40">
        <f t="shared" ca="1" si="17"/>
        <v>-442.1459999999999</v>
      </c>
      <c r="AY40">
        <f t="shared" ca="1" si="17"/>
        <v>-451.93200000000002</v>
      </c>
      <c r="AZ40">
        <f t="shared" ca="1" si="17"/>
        <v>-461.99399999999997</v>
      </c>
      <c r="BA40">
        <f t="shared" ca="1" si="17"/>
        <v>-470.10600000000005</v>
      </c>
      <c r="BB40">
        <f t="shared" ca="1" si="17"/>
        <v>-477.29999999999995</v>
      </c>
      <c r="BC40">
        <f t="shared" ca="1" si="17"/>
        <v>-482.54999999999995</v>
      </c>
      <c r="BD40">
        <f t="shared" ca="1" si="17"/>
        <v>-488.65199999999987</v>
      </c>
      <c r="BE40">
        <f t="shared" ca="1" si="17"/>
        <v>-492.726</v>
      </c>
      <c r="BF40">
        <f t="shared" ca="1" si="17"/>
        <v>-498.19200000000001</v>
      </c>
      <c r="BG40">
        <f t="shared" ca="1" si="17"/>
        <v>-507.09</v>
      </c>
      <c r="BH40">
        <f t="shared" ca="1" si="17"/>
        <v>-516.55200000000002</v>
      </c>
      <c r="BI40">
        <f t="shared" ca="1" si="17"/>
        <v>-527.30399999999997</v>
      </c>
      <c r="BJ40">
        <f t="shared" ca="1" si="17"/>
        <v>-538.596</v>
      </c>
      <c r="BK40">
        <f t="shared" ca="1" si="17"/>
        <v>-554.08199999999999</v>
      </c>
      <c r="BL40">
        <f t="shared" ca="1" si="17"/>
        <v>-562.71</v>
      </c>
      <c r="BM40">
        <f t="shared" ca="1" si="17"/>
        <v>-573.82199999999989</v>
      </c>
      <c r="BN40">
        <f t="shared" ca="1" si="17"/>
        <v>-587.55599999999993</v>
      </c>
      <c r="BO40">
        <f t="shared" ca="1" si="17"/>
        <v>-597.90000000000009</v>
      </c>
      <c r="BP40">
        <f t="shared" ca="1" si="17"/>
        <v>-607.06799999999998</v>
      </c>
      <c r="BQ40">
        <f t="shared" ca="1" si="17"/>
        <v>-616.97399999999993</v>
      </c>
      <c r="BR40">
        <f t="shared" ca="1" si="17"/>
        <v>-628.25399999999991</v>
      </c>
      <c r="BS40">
        <f t="shared" ca="1" si="17"/>
        <v>-635.85</v>
      </c>
      <c r="BT40">
        <f t="shared" ref="BT40:CY40" ca="1" si="18">IF(ISERROR(INDIRECT(ADDRESS(ROW(BT34),COLUMN(BT34)-7))),"n/a",IF(ISNUMBER(INDIRECT(ADDRESS(ROW(BT34),COLUMN(BT34)-7))),$C$5*($D$5*BT34+$E$5*BS34+$F$5*AVERAGE(BM34:BR34)),"n/a"))</f>
        <v>-652.78199999999981</v>
      </c>
      <c r="BU40">
        <f t="shared" ca="1" si="18"/>
        <v>-665.57999999999981</v>
      </c>
      <c r="BV40">
        <f t="shared" ca="1" si="18"/>
        <v>-676.61400000000003</v>
      </c>
      <c r="BW40">
        <f t="shared" ca="1" si="18"/>
        <v>-690.4319999999999</v>
      </c>
      <c r="BX40">
        <f t="shared" ca="1" si="18"/>
        <v>-703.1579999999999</v>
      </c>
      <c r="BY40">
        <f t="shared" ca="1" si="18"/>
        <v>-715.65</v>
      </c>
      <c r="BZ40">
        <f t="shared" ca="1" si="18"/>
        <v>-728.71199999999999</v>
      </c>
      <c r="CA40">
        <f t="shared" ca="1" si="18"/>
        <v>-746.274</v>
      </c>
      <c r="CB40">
        <f t="shared" ca="1" si="18"/>
        <v>-761.02799999999991</v>
      </c>
      <c r="CC40">
        <f t="shared" ca="1" si="18"/>
        <v>-775.27800000000002</v>
      </c>
      <c r="CD40">
        <f t="shared" ca="1" si="18"/>
        <v>-787.83</v>
      </c>
      <c r="CE40">
        <f t="shared" ca="1" si="18"/>
        <v>-801.42599999999982</v>
      </c>
      <c r="CF40">
        <f t="shared" ca="1" si="18"/>
        <v>-815.69399999999996</v>
      </c>
      <c r="CG40">
        <f t="shared" ca="1" si="18"/>
        <v>-829.63199999999995</v>
      </c>
      <c r="CH40">
        <f t="shared" ca="1" si="18"/>
        <v>-842.37599999999998</v>
      </c>
      <c r="CI40">
        <f t="shared" ca="1" si="18"/>
        <v>-850.05</v>
      </c>
      <c r="CJ40">
        <f t="shared" ca="1" si="18"/>
        <v>-857.94</v>
      </c>
      <c r="CK40">
        <f t="shared" ca="1" si="18"/>
        <v>-867.66</v>
      </c>
      <c r="CL40">
        <f t="shared" ca="1" si="18"/>
        <v>-878.26199999999994</v>
      </c>
      <c r="CM40">
        <f t="shared" ca="1" si="18"/>
        <v>-886.8420000000001</v>
      </c>
      <c r="CN40">
        <f t="shared" ca="1" si="18"/>
        <v>-896.40000000000009</v>
      </c>
      <c r="CO40">
        <f t="shared" ca="1" si="18"/>
        <v>-906.2940000000001</v>
      </c>
      <c r="CP40">
        <f t="shared" ca="1" si="18"/>
        <v>-916.476</v>
      </c>
      <c r="CQ40">
        <f t="shared" ca="1" si="18"/>
        <v>-925.71600000000001</v>
      </c>
      <c r="CR40">
        <f t="shared" ca="1" si="18"/>
        <v>-936.66600000000005</v>
      </c>
      <c r="CS40">
        <f t="shared" ca="1" si="18"/>
        <v>-949.89599999999984</v>
      </c>
      <c r="CT40">
        <f t="shared" ca="1" si="18"/>
        <v>-963.89400000000012</v>
      </c>
      <c r="CU40">
        <f t="shared" ca="1" si="18"/>
        <v>-978.79200000000003</v>
      </c>
      <c r="CV40">
        <f t="shared" ca="1" si="18"/>
        <v>-995.12999999999977</v>
      </c>
      <c r="CW40">
        <f t="shared" ca="1" si="18"/>
        <v>-1010.1299999999999</v>
      </c>
      <c r="CX40">
        <f t="shared" ca="1" si="18"/>
        <v>-1023.7560000000001</v>
      </c>
      <c r="CY40">
        <f t="shared" ca="1" si="18"/>
        <v>-1040.202</v>
      </c>
      <c r="CZ40">
        <f t="shared" ref="CZ40:EE40" ca="1" si="19">IF(ISERROR(INDIRECT(ADDRESS(ROW(CZ34),COLUMN(CZ34)-7))),"n/a",IF(ISNUMBER(INDIRECT(ADDRESS(ROW(CZ34),COLUMN(CZ34)-7))),$C$5*($D$5*CZ34+$E$5*CY34+$F$5*AVERAGE(CS34:CX34)),"n/a"))</f>
        <v>-1056.2579999999998</v>
      </c>
      <c r="DA40">
        <f t="shared" ca="1" si="19"/>
        <v>-1070.97</v>
      </c>
      <c r="DB40">
        <f t="shared" ca="1" si="19"/>
        <v>-1085.364</v>
      </c>
      <c r="DC40">
        <f t="shared" ca="1" si="19"/>
        <v>-1102.2360000000001</v>
      </c>
      <c r="DD40">
        <f t="shared" ca="1" si="19"/>
        <v>-1121.2380000000001</v>
      </c>
      <c r="DE40">
        <f t="shared" ca="1" si="19"/>
        <v>-1139.04</v>
      </c>
      <c r="DF40">
        <f t="shared" ca="1" si="19"/>
        <v>-1157.0040000000001</v>
      </c>
      <c r="DG40">
        <f t="shared" ca="1" si="19"/>
        <v>-1178.3040000000001</v>
      </c>
      <c r="DH40">
        <f t="shared" ca="1" si="19"/>
        <v>-1200.1320000000001</v>
      </c>
      <c r="DI40">
        <f t="shared" ca="1" si="19"/>
        <v>-1222.8300000000002</v>
      </c>
      <c r="DJ40">
        <f t="shared" ca="1" si="19"/>
        <v>-1247.154</v>
      </c>
      <c r="DK40">
        <f t="shared" ca="1" si="19"/>
        <v>-1271.6159999999998</v>
      </c>
      <c r="DL40">
        <f t="shared" ca="1" si="19"/>
        <v>-1295.184</v>
      </c>
      <c r="DM40">
        <f t="shared" ca="1" si="19"/>
        <v>-1319.904</v>
      </c>
      <c r="DN40">
        <f t="shared" ca="1" si="19"/>
        <v>-1344.78</v>
      </c>
      <c r="DO40">
        <f t="shared" ca="1" si="19"/>
        <v>-1367.79</v>
      </c>
      <c r="DP40">
        <f t="shared" ca="1" si="19"/>
        <v>-1390.0140000000004</v>
      </c>
      <c r="DQ40">
        <f t="shared" ca="1" si="19"/>
        <v>-1413.5339999999999</v>
      </c>
      <c r="DR40">
        <f t="shared" ca="1" si="19"/>
        <v>-1439.3580000000002</v>
      </c>
      <c r="DS40">
        <f t="shared" ca="1" si="19"/>
        <v>-1469.9159999999999</v>
      </c>
      <c r="DT40">
        <f t="shared" ca="1" si="19"/>
        <v>-1498.3439999999998</v>
      </c>
      <c r="DU40">
        <f t="shared" ca="1" si="19"/>
        <v>-1523.7060000000001</v>
      </c>
      <c r="DV40">
        <f t="shared" ca="1" si="19"/>
        <v>-1547.3159999999998</v>
      </c>
      <c r="DW40">
        <f t="shared" ca="1" si="19"/>
        <v>-1575.0059999999999</v>
      </c>
      <c r="DX40">
        <f t="shared" ca="1" si="19"/>
        <v>-1600.3079999999998</v>
      </c>
      <c r="DY40">
        <f t="shared" ca="1" si="19"/>
        <v>-1595.6159999999998</v>
      </c>
      <c r="DZ40">
        <f t="shared" ca="1" si="19"/>
        <v>-1602.876</v>
      </c>
      <c r="EA40">
        <f t="shared" ca="1" si="19"/>
        <v>-1599.8819999999998</v>
      </c>
      <c r="EB40">
        <f t="shared" ca="1" si="19"/>
        <v>-1585.9739999999999</v>
      </c>
      <c r="EC40">
        <f t="shared" ca="1" si="19"/>
        <v>-1580.0459999999998</v>
      </c>
      <c r="ED40">
        <f t="shared" ca="1" si="19"/>
        <v>-1573.8420000000001</v>
      </c>
      <c r="EE40">
        <f t="shared" ca="1" si="19"/>
        <v>-1563.1080000000002</v>
      </c>
      <c r="EF40">
        <f t="shared" ref="EF40:FK40" ca="1" si="20">IF(ISERROR(INDIRECT(ADDRESS(ROW(EF34),COLUMN(EF34)-7))),"n/a",IF(ISNUMBER(INDIRECT(ADDRESS(ROW(EF34),COLUMN(EF34)-7))),$C$5*($D$5*EF34+$E$5*EE34+$F$5*AVERAGE(DY34:ED34)),"n/a"))</f>
        <v>-1554.2160000000001</v>
      </c>
      <c r="EG40">
        <f t="shared" ca="1" si="20"/>
        <v>-1551.252</v>
      </c>
      <c r="EH40">
        <f t="shared" ca="1" si="20"/>
        <v>-1549.9559999999999</v>
      </c>
      <c r="EI40">
        <f t="shared" ca="1" si="20"/>
        <v>-1563.6659999999997</v>
      </c>
      <c r="EJ40">
        <f t="shared" ca="1" si="20"/>
        <v>-1577.424</v>
      </c>
      <c r="EK40">
        <f t="shared" ca="1" si="20"/>
        <v>-1596.3239999999998</v>
      </c>
      <c r="EL40">
        <f t="shared" ca="1" si="20"/>
        <v>-1619.0940000000001</v>
      </c>
      <c r="EM40">
        <f t="shared" ca="1" si="20"/>
        <v>-1651.7160000000001</v>
      </c>
      <c r="EN40">
        <f t="shared" ca="1" si="20"/>
        <v>-1686.2640000000004</v>
      </c>
      <c r="EO40">
        <f t="shared" ca="1" si="20"/>
        <v>-1723.5899999999997</v>
      </c>
      <c r="EP40">
        <f t="shared" ca="1" si="20"/>
        <v>-1758.588</v>
      </c>
      <c r="EQ40">
        <f t="shared" ca="1" si="20"/>
        <v>-1800.912</v>
      </c>
      <c r="ER40">
        <f t="shared" ca="1" si="20"/>
        <v>-1842.9780000000001</v>
      </c>
      <c r="ES40">
        <f t="shared" ca="1" si="20"/>
        <v>-1877.7960000000003</v>
      </c>
      <c r="ET40">
        <f t="shared" ca="1" si="20"/>
        <v>-1913.6160000000002</v>
      </c>
      <c r="EU40">
        <f t="shared" ca="1" si="20"/>
        <v>-1953.5400000000002</v>
      </c>
      <c r="EV40">
        <f t="shared" ca="1" si="20"/>
        <v>-1991.2319999999995</v>
      </c>
      <c r="EW40">
        <f t="shared" ca="1" si="20"/>
        <v>-2020.3379999999997</v>
      </c>
      <c r="EX40">
        <f t="shared" ca="1" si="20"/>
        <v>-2048.5259999999998</v>
      </c>
      <c r="EY40">
        <f t="shared" ca="1" si="20"/>
        <v>-2073.66</v>
      </c>
      <c r="EZ40">
        <f t="shared" ca="1" si="20"/>
        <v>-2097.2040000000002</v>
      </c>
      <c r="FA40">
        <f t="shared" ca="1" si="20"/>
        <v>-2111.91</v>
      </c>
      <c r="FB40">
        <f t="shared" ca="1" si="20"/>
        <v>-2112.87</v>
      </c>
      <c r="FC40">
        <f t="shared" ca="1" si="20"/>
        <v>-2074.5119999999997</v>
      </c>
      <c r="FD40">
        <f t="shared" ca="1" si="20"/>
        <v>-2030.5139999999997</v>
      </c>
      <c r="FE40">
        <f t="shared" ca="1" si="20"/>
        <v>-2005.482</v>
      </c>
      <c r="FF40">
        <f t="shared" ca="1" si="20"/>
        <v>-1985.0040000000004</v>
      </c>
      <c r="FG40">
        <f t="shared" ca="1" si="20"/>
        <v>-1968.654</v>
      </c>
      <c r="FH40">
        <f t="shared" ca="1" si="20"/>
        <v>-1955.0519999999999</v>
      </c>
      <c r="FI40">
        <f t="shared" ca="1" si="20"/>
        <v>-1947.1200000000001</v>
      </c>
      <c r="FJ40">
        <f t="shared" ca="1" si="20"/>
        <v>-1945.518</v>
      </c>
      <c r="FK40">
        <f t="shared" ca="1" si="20"/>
        <v>-1967.5739999999998</v>
      </c>
      <c r="FL40">
        <f t="shared" ref="FL40:GQ40" ca="1" si="21">IF(ISERROR(INDIRECT(ADDRESS(ROW(FL34),COLUMN(FL34)-7))),"n/a",IF(ISNUMBER(INDIRECT(ADDRESS(ROW(FL34),COLUMN(FL34)-7))),$C$5*($D$5*FL34+$E$5*FK34+$F$5*AVERAGE(FE34:FJ34)),"n/a"))</f>
        <v>-1995.2220000000002</v>
      </c>
      <c r="FM40">
        <f t="shared" ca="1" si="21"/>
        <v>-2021.49</v>
      </c>
      <c r="FN40">
        <f t="shared" ca="1" si="21"/>
        <v>-2044.5840000000001</v>
      </c>
      <c r="FO40">
        <f t="shared" ca="1" si="21"/>
        <v>-2066.8079999999995</v>
      </c>
      <c r="FP40">
        <f t="shared" ca="1" si="21"/>
        <v>-2089.0079999999994</v>
      </c>
      <c r="FQ40">
        <f t="shared" ca="1" si="21"/>
        <v>-2108.5259999999998</v>
      </c>
      <c r="FR40">
        <f t="shared" ca="1" si="21"/>
        <v>-2136</v>
      </c>
      <c r="FS40">
        <f t="shared" ca="1" si="21"/>
        <v>-2184.7620000000002</v>
      </c>
      <c r="FT40">
        <f t="shared" ca="1" si="21"/>
        <v>-2231.4480000000003</v>
      </c>
      <c r="FU40">
        <f t="shared" ca="1" si="21"/>
        <v>-2263.8420000000001</v>
      </c>
      <c r="FV40">
        <f t="shared" ca="1" si="21"/>
        <v>-2298.1019999999999</v>
      </c>
      <c r="FW40">
        <f t="shared" ca="1" si="21"/>
        <v>-2340.6119999999996</v>
      </c>
      <c r="FX40">
        <f t="shared" ca="1" si="21"/>
        <v>-2382.9180000000001</v>
      </c>
      <c r="FY40">
        <f t="shared" ca="1" si="21"/>
        <v>-2425.2179999999998</v>
      </c>
      <c r="FZ40">
        <f t="shared" ca="1" si="21"/>
        <v>-2466.7559999999999</v>
      </c>
      <c r="GA40">
        <f t="shared" ca="1" si="21"/>
        <v>-2501.1779999999994</v>
      </c>
      <c r="GB40">
        <f t="shared" ca="1" si="21"/>
        <v>-2536.5719999999997</v>
      </c>
      <c r="GC40">
        <f t="shared" ca="1" si="21"/>
        <v>-2568.558</v>
      </c>
      <c r="GD40" s="79">
        <f t="shared" ca="1" si="21"/>
        <v>-2598.1439999999998</v>
      </c>
      <c r="GE40">
        <f t="shared" ca="1" si="21"/>
        <v>-2618.0100000000002</v>
      </c>
      <c r="GF40">
        <f t="shared" ca="1" si="21"/>
        <v>-2638.2299999999996</v>
      </c>
      <c r="GG40">
        <f t="shared" ca="1" si="21"/>
        <v>-2662.7819999999997</v>
      </c>
      <c r="GH40" s="71">
        <f t="shared" ca="1" si="21"/>
        <v>-2686.248</v>
      </c>
      <c r="GI40">
        <f t="shared" ca="1" si="21"/>
        <v>-2707.5360000000001</v>
      </c>
      <c r="GJ40">
        <f t="shared" ca="1" si="21"/>
        <v>-2726.4780000000001</v>
      </c>
      <c r="GK40">
        <f t="shared" ca="1" si="21"/>
        <v>-2749.1400000000003</v>
      </c>
      <c r="GL40" s="15">
        <f t="shared" ca="1" si="21"/>
        <v>-2773.8659999999995</v>
      </c>
      <c r="GM40">
        <f t="shared" ca="1" si="21"/>
        <v>-2797.89</v>
      </c>
      <c r="GN40">
        <f t="shared" ca="1" si="21"/>
        <v>-2820.2879999999996</v>
      </c>
      <c r="GO40" s="87">
        <f ca="1">IF(ISERROR(INDIRECT(ADDRESS(ROW(GO34),COLUMN(GO34)-7))),"n/a",IF(ISNUMBER(INDIRECT(ADDRESS(ROW(GO34),COLUMN(GO34)-7))),$C$5*($D$5*GO34+$E$5*GN34+$F$5*AVERAGE(GH34:GM34)),"n/a"))</f>
        <v>-2846.7359999999994</v>
      </c>
      <c r="GP40" s="6">
        <f t="shared" ca="1" si="21"/>
        <v>-2875.4879999999998</v>
      </c>
      <c r="GQ40" t="e">
        <f t="shared" ca="1" si="21"/>
        <v>#N/A</v>
      </c>
      <c r="GR40" t="e">
        <f t="shared" ref="GR40:GV40" ca="1" si="22">IF(ISERROR(INDIRECT(ADDRESS(ROW(GR34),COLUMN(GR34)-7))),"n/a",IF(ISNUMBER(INDIRECT(ADDRESS(ROW(GR34),COLUMN(GR34)-7))),$C$5*($D$5*GR34+$E$5*GQ34+$F$5*AVERAGE(GK34:GP34)),"n/a"))</f>
        <v>#N/A</v>
      </c>
      <c r="GS40" t="e">
        <f t="shared" ca="1" si="22"/>
        <v>#N/A</v>
      </c>
      <c r="GT40" t="e">
        <f t="shared" ca="1" si="22"/>
        <v>#N/A</v>
      </c>
      <c r="GU40" t="e">
        <f t="shared" ca="1" si="22"/>
        <v>#N/A</v>
      </c>
      <c r="GV40" t="e">
        <f t="shared" ca="1" si="22"/>
        <v>#N/A</v>
      </c>
    </row>
    <row r="41" spans="1:204" x14ac:dyDescent="0.25">
      <c r="A41" s="7" t="s">
        <v>135</v>
      </c>
      <c r="B41" t="s">
        <v>137</v>
      </c>
      <c r="C41" t="str">
        <f ca="1">IF(ISERROR(INDIRECT(ADDRESS(ROW(C35),COLUMN(C35)-11))),"n/a",IF(ISNUMBER(INDIRECT(ADDRESS(ROW(C35),COLUMN(C35)-11))),Calculations!$C$6*AVERAGE(#REF!),"n/a"))</f>
        <v>n/a</v>
      </c>
      <c r="D41" t="str">
        <f ca="1">IF(ISERROR(INDIRECT(ADDRESS(ROW(D35),COLUMN(D35)-11))),"n/a",IF(ISNUMBER(INDIRECT(ADDRESS(ROW(D35),COLUMN(D35)-11))),Calculations!$C$6*AVERAGE(#REF!),"n/a"))</f>
        <v>n/a</v>
      </c>
      <c r="E41" t="str">
        <f ca="1">IF(ISERROR(INDIRECT(ADDRESS(ROW(E35),COLUMN(E35)-11))),"n/a",IF(ISNUMBER(INDIRECT(ADDRESS(ROW(E35),COLUMN(E35)-11))),Calculations!$C$6*AVERAGE(#REF!),"n/a"))</f>
        <v>n/a</v>
      </c>
      <c r="F41" t="str">
        <f ca="1">IF(ISERROR(INDIRECT(ADDRESS(ROW(F35),COLUMN(F35)-11))),"n/a",IF(ISNUMBER(INDIRECT(ADDRESS(ROW(F35),COLUMN(F35)-11))),Calculations!$C$6*AVERAGE(#REF!),"n/a"))</f>
        <v>n/a</v>
      </c>
      <c r="G41" t="str">
        <f ca="1">IF(ISERROR(INDIRECT(ADDRESS(ROW(G35),COLUMN(G35)-11))),"n/a",IF(ISNUMBER(INDIRECT(ADDRESS(ROW(G35),COLUMN(G35)-11))),Calculations!$C$6*AVERAGE(#REF!),"n/a"))</f>
        <v>n/a</v>
      </c>
      <c r="H41" t="str">
        <f ca="1">IF(ISERROR(INDIRECT(ADDRESS(ROW(H35),COLUMN(H35)-11))),"n/a",IF(ISNUMBER(INDIRECT(ADDRESS(ROW(H35),COLUMN(H35)-11))),Calculations!$C$6*AVERAGE(#REF!),"n/a"))</f>
        <v>n/a</v>
      </c>
      <c r="I41" t="str">
        <f ca="1">IF(ISERROR(INDIRECT(ADDRESS(ROW(I35),COLUMN(I35)-11))),"n/a",IF(ISNUMBER(INDIRECT(ADDRESS(ROW(I35),COLUMN(I35)-11))),Calculations!$C$6*AVERAGE(#REF!),"n/a"))</f>
        <v>n/a</v>
      </c>
      <c r="J41" t="str">
        <f ca="1">IF(ISERROR(INDIRECT(ADDRESS(ROW(J35),COLUMN(J35)-11))),"n/a",IF(ISNUMBER(INDIRECT(ADDRESS(ROW(J35),COLUMN(J35)-11))),Calculations!$C$6*AVERAGE(#REF!),"n/a"))</f>
        <v>n/a</v>
      </c>
      <c r="K41" t="str">
        <f ca="1">IF(ISERROR(INDIRECT(ADDRESS(ROW(K35),COLUMN(K35)-11))),"n/a",IF(ISNUMBER(INDIRECT(ADDRESS(ROW(K35),COLUMN(K35)-11))),Calculations!$C$6*AVERAGE(#REF!),"n/a"))</f>
        <v>n/a</v>
      </c>
      <c r="L41" t="str">
        <f ca="1">IF(ISERROR(INDIRECT(ADDRESS(ROW(L35),COLUMN(L35)-11))),"n/a",IF(ISNUMBER(INDIRECT(ADDRESS(ROW(L35),COLUMN(L35)-11))),Calculations!$C$6*AVERAGE(A35:L35),"n/a"))</f>
        <v>n/a</v>
      </c>
      <c r="M41" t="str">
        <f ca="1">IF(ISERROR(INDIRECT(ADDRESS(ROW(M35),COLUMN(M35)-11))),"n/a",IF(ISNUMBER(INDIRECT(ADDRESS(ROW(M35),COLUMN(M35)-11))),Calculations!$C$6*AVERAGE(B35:M35),"n/a"))</f>
        <v>n/a</v>
      </c>
      <c r="N41">
        <f ca="1">IF(ISERROR(INDIRECT(ADDRESS(ROW(N35),COLUMN(N35)-11))),"n/a",IF(ISNUMBER(INDIRECT(ADDRESS(ROW(N35),COLUMN(N35)-11))),Calculations!$C$6*AVERAGE(C35:N35),"n/a"))</f>
        <v>-12.506666666666668</v>
      </c>
      <c r="O41">
        <f ca="1">IF(ISERROR(INDIRECT(ADDRESS(ROW(O35),COLUMN(O35)-11))),"n/a",IF(ISNUMBER(INDIRECT(ADDRESS(ROW(O35),COLUMN(O35)-11))),Calculations!$C$6*AVERAGE(D35:O35),"n/a"))</f>
        <v>-12.983333333333334</v>
      </c>
      <c r="P41">
        <f ca="1">IF(ISERROR(INDIRECT(ADDRESS(ROW(P35),COLUMN(P35)-11))),"n/a",IF(ISNUMBER(INDIRECT(ADDRESS(ROW(P35),COLUMN(P35)-11))),Calculations!$C$6*AVERAGE(E35:P35),"n/a"))</f>
        <v>-13.446666666666667</v>
      </c>
      <c r="Q41">
        <f ca="1">IF(ISERROR(INDIRECT(ADDRESS(ROW(Q35),COLUMN(Q35)-11))),"n/a",IF(ISNUMBER(INDIRECT(ADDRESS(ROW(Q35),COLUMN(Q35)-11))),Calculations!$C$6*AVERAGE(F35:Q35),"n/a"))</f>
        <v>-13.803333333333335</v>
      </c>
      <c r="R41">
        <f ca="1">IF(ISERROR(INDIRECT(ADDRESS(ROW(R35),COLUMN(R35)-11))),"n/a",IF(ISNUMBER(INDIRECT(ADDRESS(ROW(R35),COLUMN(R35)-11))),Calculations!$C$6*AVERAGE(G35:R35),"n/a"))</f>
        <v>-14.27</v>
      </c>
      <c r="S41">
        <f ca="1">IF(ISERROR(INDIRECT(ADDRESS(ROW(S35),COLUMN(S35)-11))),"n/a",IF(ISNUMBER(INDIRECT(ADDRESS(ROW(S35),COLUMN(S35)-11))),Calculations!$C$6*AVERAGE(H35:S35),"n/a"))</f>
        <v>-14.536666666666665</v>
      </c>
      <c r="T41">
        <f ca="1">IF(ISERROR(INDIRECT(ADDRESS(ROW(T35),COLUMN(T35)-11))),"n/a",IF(ISNUMBER(INDIRECT(ADDRESS(ROW(T35),COLUMN(T35)-11))),Calculations!$C$6*AVERAGE(I35:T35),"n/a"))</f>
        <v>-14.829999999999998</v>
      </c>
      <c r="U41">
        <f ca="1">IF(ISERROR(INDIRECT(ADDRESS(ROW(U35),COLUMN(U35)-11))),"n/a",IF(ISNUMBER(INDIRECT(ADDRESS(ROW(U35),COLUMN(U35)-11))),Calculations!$C$6*AVERAGE(J35:U35),"n/a"))</f>
        <v>-15.306666666666665</v>
      </c>
      <c r="V41">
        <f ca="1">IF(ISERROR(INDIRECT(ADDRESS(ROW(V35),COLUMN(V35)-11))),"n/a",IF(ISNUMBER(INDIRECT(ADDRESS(ROW(V35),COLUMN(V35)-11))),Calculations!$C$6*AVERAGE(K35:V35),"n/a"))</f>
        <v>-15.56</v>
      </c>
      <c r="W41">
        <f ca="1">IF(ISERROR(INDIRECT(ADDRESS(ROW(W35),COLUMN(W35)-11))),"n/a",IF(ISNUMBER(INDIRECT(ADDRESS(ROW(W35),COLUMN(W35)-11))),Calculations!$C$6*AVERAGE(L35:W35),"n/a"))</f>
        <v>-15.51</v>
      </c>
      <c r="X41">
        <f ca="1">IF(ISERROR(INDIRECT(ADDRESS(ROW(X35),COLUMN(X35)-11))),"n/a",IF(ISNUMBER(INDIRECT(ADDRESS(ROW(X35),COLUMN(X35)-11))),Calculations!$C$6*AVERAGE(M35:X35),"n/a"))</f>
        <v>-15.56</v>
      </c>
      <c r="Y41">
        <f ca="1">IF(ISERROR(INDIRECT(ADDRESS(ROW(Y35),COLUMN(Y35)-11))),"n/a",IF(ISNUMBER(INDIRECT(ADDRESS(ROW(Y35),COLUMN(Y35)-11))),Calculations!$C$6*AVERAGE(N35:Y35),"n/a"))</f>
        <v>-15.93</v>
      </c>
      <c r="Z41">
        <f ca="1">IF(ISERROR(INDIRECT(ADDRESS(ROW(Z35),COLUMN(Z35)-11))),"n/a",IF(ISNUMBER(INDIRECT(ADDRESS(ROW(Z35),COLUMN(Z35)-11))),Calculations!$C$6*AVERAGE(O35:Z35),"n/a"))</f>
        <v>-16.186666666666664</v>
      </c>
      <c r="AA41">
        <f ca="1">IF(ISERROR(INDIRECT(ADDRESS(ROW(AA35),COLUMN(AA35)-11))),"n/a",IF(ISNUMBER(INDIRECT(ADDRESS(ROW(AA35),COLUMN(AA35)-11))),Calculations!$C$6*AVERAGE(P35:AA35),"n/a"))</f>
        <v>-16.593333333333334</v>
      </c>
      <c r="AB41">
        <f ca="1">IF(ISERROR(INDIRECT(ADDRESS(ROW(AB35),COLUMN(AB35)-11))),"n/a",IF(ISNUMBER(INDIRECT(ADDRESS(ROW(AB35),COLUMN(AB35)-11))),Calculations!$C$6*AVERAGE(Q35:AB35),"n/a"))</f>
        <v>-16.98</v>
      </c>
      <c r="AC41">
        <f ca="1">IF(ISERROR(INDIRECT(ADDRESS(ROW(AC35),COLUMN(AC35)-11))),"n/a",IF(ISNUMBER(INDIRECT(ADDRESS(ROW(AC35),COLUMN(AC35)-11))),Calculations!$C$6*AVERAGE(R35:AC35),"n/a"))</f>
        <v>-17.426666666666669</v>
      </c>
      <c r="AD41">
        <f ca="1">IF(ISERROR(INDIRECT(ADDRESS(ROW(AD35),COLUMN(AD35)-11))),"n/a",IF(ISNUMBER(INDIRECT(ADDRESS(ROW(AD35),COLUMN(AD35)-11))),Calculations!$C$6*AVERAGE(S35:AD35),"n/a"))</f>
        <v>-17.773333333333337</v>
      </c>
      <c r="AE41">
        <f ca="1">IF(ISERROR(INDIRECT(ADDRESS(ROW(AE35),COLUMN(AE35)-11))),"n/a",IF(ISNUMBER(INDIRECT(ADDRESS(ROW(AE35),COLUMN(AE35)-11))),Calculations!$C$6*AVERAGE(T35:AE35),"n/a"))</f>
        <v>-18.34</v>
      </c>
      <c r="AF41">
        <f ca="1">IF(ISERROR(INDIRECT(ADDRESS(ROW(AF35),COLUMN(AF35)-11))),"n/a",IF(ISNUMBER(INDIRECT(ADDRESS(ROW(AF35),COLUMN(AF35)-11))),Calculations!$C$6*AVERAGE(U35:AF35),"n/a"))</f>
        <v>-19.030000000000005</v>
      </c>
      <c r="AG41">
        <f ca="1">IF(ISERROR(INDIRECT(ADDRESS(ROW(AG35),COLUMN(AG35)-11))),"n/a",IF(ISNUMBER(INDIRECT(ADDRESS(ROW(AG35),COLUMN(AG35)-11))),Calculations!$C$6*AVERAGE(V35:AG35),"n/a"))</f>
        <v>-19.65666666666667</v>
      </c>
      <c r="AH41">
        <f ca="1">IF(ISERROR(INDIRECT(ADDRESS(ROW(AH35),COLUMN(AH35)-11))),"n/a",IF(ISNUMBER(INDIRECT(ADDRESS(ROW(AH35),COLUMN(AH35)-11))),Calculations!$C$6*AVERAGE(W35:AH35),"n/a"))</f>
        <v>-20.5</v>
      </c>
      <c r="AI41">
        <f ca="1">IF(ISERROR(INDIRECT(ADDRESS(ROW(AI35),COLUMN(AI35)-11))),"n/a",IF(ISNUMBER(INDIRECT(ADDRESS(ROW(AI35),COLUMN(AI35)-11))),Calculations!$C$6*AVERAGE(X35:AI35),"n/a"))</f>
        <v>-21.38666666666667</v>
      </c>
      <c r="AJ41">
        <f ca="1">IF(ISERROR(INDIRECT(ADDRESS(ROW(AJ35),COLUMN(AJ35)-11))),"n/a",IF(ISNUMBER(INDIRECT(ADDRESS(ROW(AJ35),COLUMN(AJ35)-11))),Calculations!$C$6*AVERAGE(Y35:AJ35),"n/a"))</f>
        <v>-22.606666666666669</v>
      </c>
      <c r="AK41">
        <f ca="1">IF(ISERROR(INDIRECT(ADDRESS(ROW(AK35),COLUMN(AK35)-11))),"n/a",IF(ISNUMBER(INDIRECT(ADDRESS(ROW(AK35),COLUMN(AK35)-11))),Calculations!$C$6*AVERAGE(Z35:AK35),"n/a"))</f>
        <v>-23.463333333333338</v>
      </c>
      <c r="AL41">
        <f ca="1">IF(ISERROR(INDIRECT(ADDRESS(ROW(AL35),COLUMN(AL35)-11))),"n/a",IF(ISNUMBER(INDIRECT(ADDRESS(ROW(AL35),COLUMN(AL35)-11))),Calculations!$C$6*AVERAGE(AA35:AL35),"n/a"))</f>
        <v>-24.416666666666668</v>
      </c>
      <c r="AM41">
        <f ca="1">IF(ISERROR(INDIRECT(ADDRESS(ROW(AM35),COLUMN(AM35)-11))),"n/a",IF(ISNUMBER(INDIRECT(ADDRESS(ROW(AM35),COLUMN(AM35)-11))),Calculations!$C$6*AVERAGE(AB35:AM35),"n/a"))</f>
        <v>-25.026666666666664</v>
      </c>
      <c r="AN41">
        <f ca="1">IF(ISERROR(INDIRECT(ADDRESS(ROW(AN35),COLUMN(AN35)-11))),"n/a",IF(ISNUMBER(INDIRECT(ADDRESS(ROW(AN35),COLUMN(AN35)-11))),Calculations!$C$6*AVERAGE(AC35:AN35),"n/a"))</f>
        <v>-25.650000000000002</v>
      </c>
      <c r="AO41">
        <f ca="1">IF(ISERROR(INDIRECT(ADDRESS(ROW(AO35),COLUMN(AO35)-11))),"n/a",IF(ISNUMBER(INDIRECT(ADDRESS(ROW(AO35),COLUMN(AO35)-11))),Calculations!$C$6*AVERAGE(AD35:AO35),"n/a"))</f>
        <v>-26.223333333333336</v>
      </c>
      <c r="AP41">
        <f ca="1">IF(ISERROR(INDIRECT(ADDRESS(ROW(AP35),COLUMN(AP35)-11))),"n/a",IF(ISNUMBER(INDIRECT(ADDRESS(ROW(AP35),COLUMN(AP35)-11))),Calculations!$C$6*AVERAGE(AE35:AP35),"n/a"))</f>
        <v>-26.676666666666673</v>
      </c>
      <c r="AQ41">
        <f ca="1">IF(ISERROR(INDIRECT(ADDRESS(ROW(AQ35),COLUMN(AQ35)-11))),"n/a",IF(ISNUMBER(INDIRECT(ADDRESS(ROW(AQ35),COLUMN(AQ35)-11))),Calculations!$C$6*AVERAGE(AF35:AQ35),"n/a"))</f>
        <v>-27.206666666666667</v>
      </c>
      <c r="AR41">
        <f ca="1">IF(ISERROR(INDIRECT(ADDRESS(ROW(AR35),COLUMN(AR35)-11))),"n/a",IF(ISNUMBER(INDIRECT(ADDRESS(ROW(AR35),COLUMN(AR35)-11))),Calculations!$C$6*AVERAGE(AG35:AR35),"n/a"))</f>
        <v>-26.846666666666664</v>
      </c>
      <c r="AS41">
        <f ca="1">IF(ISERROR(INDIRECT(ADDRESS(ROW(AS35),COLUMN(AS35)-11))),"n/a",IF(ISNUMBER(INDIRECT(ADDRESS(ROW(AS35),COLUMN(AS35)-11))),Calculations!$C$6*AVERAGE(AH35:AS35),"n/a"))</f>
        <v>-26.683333333333334</v>
      </c>
      <c r="AT41">
        <f ca="1">IF(ISERROR(INDIRECT(ADDRESS(ROW(AT35),COLUMN(AT35)-11))),"n/a",IF(ISNUMBER(INDIRECT(ADDRESS(ROW(AT35),COLUMN(AT35)-11))),Calculations!$C$6*AVERAGE(AI35:AT35),"n/a"))</f>
        <v>-26.709999999999997</v>
      </c>
      <c r="AU41">
        <f ca="1">IF(ISERROR(INDIRECT(ADDRESS(ROW(AU35),COLUMN(AU35)-11))),"n/a",IF(ISNUMBER(INDIRECT(ADDRESS(ROW(AU35),COLUMN(AU35)-11))),Calculations!$C$6*AVERAGE(AJ35:AU35),"n/a"))</f>
        <v>-26.833333333333332</v>
      </c>
      <c r="AV41">
        <f ca="1">IF(ISERROR(INDIRECT(ADDRESS(ROW(AV35),COLUMN(AV35)-11))),"n/a",IF(ISNUMBER(INDIRECT(ADDRESS(ROW(AV35),COLUMN(AV35)-11))),Calculations!$C$6*AVERAGE(AK35:AV35),"n/a"))</f>
        <v>-26.176666666666662</v>
      </c>
      <c r="AW41">
        <f ca="1">IF(ISERROR(INDIRECT(ADDRESS(ROW(AW35),COLUMN(AW35)-11))),"n/a",IF(ISNUMBER(INDIRECT(ADDRESS(ROW(AW35),COLUMN(AW35)-11))),Calculations!$C$6*AVERAGE(AL35:AW35),"n/a"))</f>
        <v>-25.576666666666664</v>
      </c>
      <c r="AX41">
        <f ca="1">IF(ISERROR(INDIRECT(ADDRESS(ROW(AX35),COLUMN(AX35)-11))),"n/a",IF(ISNUMBER(INDIRECT(ADDRESS(ROW(AX35),COLUMN(AX35)-11))),Calculations!$C$6*AVERAGE(AM35:AX35),"n/a"))</f>
        <v>-24.526666666666664</v>
      </c>
      <c r="AY41">
        <f ca="1">IF(ISERROR(INDIRECT(ADDRESS(ROW(AY35),COLUMN(AY35)-11))),"n/a",IF(ISNUMBER(INDIRECT(ADDRESS(ROW(AY35),COLUMN(AY35)-11))),Calculations!$C$6*AVERAGE(AN35:AY35),"n/a"))</f>
        <v>-23.206666666666663</v>
      </c>
      <c r="AZ41">
        <f ca="1">IF(ISERROR(INDIRECT(ADDRESS(ROW(AZ35),COLUMN(AZ35)-11))),"n/a",IF(ISNUMBER(INDIRECT(ADDRESS(ROW(AZ35),COLUMN(AZ35)-11))),Calculations!$C$6*AVERAGE(AO35:AZ35),"n/a"))</f>
        <v>-21.933333333333337</v>
      </c>
      <c r="BA41">
        <f ca="1">IF(ISERROR(INDIRECT(ADDRESS(ROW(BA35),COLUMN(BA35)-11))),"n/a",IF(ISNUMBER(INDIRECT(ADDRESS(ROW(BA35),COLUMN(BA35)-11))),Calculations!$C$6*AVERAGE(AP35:BA35),"n/a"))</f>
        <v>-20.766666666666666</v>
      </c>
      <c r="BB41">
        <f ca="1">IF(ISERROR(INDIRECT(ADDRESS(ROW(BB35),COLUMN(BB35)-11))),"n/a",IF(ISNUMBER(INDIRECT(ADDRESS(ROW(BB35),COLUMN(BB35)-11))),Calculations!$C$6*AVERAGE(AQ35:BB35),"n/a"))</f>
        <v>-19.626666666666665</v>
      </c>
      <c r="BC41">
        <f ca="1">IF(ISERROR(INDIRECT(ADDRESS(ROW(BC35),COLUMN(BC35)-11))),"n/a",IF(ISNUMBER(INDIRECT(ADDRESS(ROW(BC35),COLUMN(BC35)-11))),Calculations!$C$6*AVERAGE(AR35:BC35),"n/a"))</f>
        <v>-18.350000000000001</v>
      </c>
      <c r="BD41">
        <f ca="1">IF(ISERROR(INDIRECT(ADDRESS(ROW(BD35),COLUMN(BD35)-11))),"n/a",IF(ISNUMBER(INDIRECT(ADDRESS(ROW(BD35),COLUMN(BD35)-11))),Calculations!$C$6*AVERAGE(AS35:BD35),"n/a"))</f>
        <v>-18.273333333333333</v>
      </c>
      <c r="BE41">
        <f ca="1">IF(ISERROR(INDIRECT(ADDRESS(ROW(BE35),COLUMN(BE35)-11))),"n/a",IF(ISNUMBER(INDIRECT(ADDRESS(ROW(BE35),COLUMN(BE35)-11))),Calculations!$C$6*AVERAGE(AT35:BE35),"n/a"))</f>
        <v>-18.189999999999998</v>
      </c>
      <c r="BF41">
        <f ca="1">IF(ISERROR(INDIRECT(ADDRESS(ROW(BF35),COLUMN(BF35)-11))),"n/a",IF(ISNUMBER(INDIRECT(ADDRESS(ROW(BF35),COLUMN(BF35)-11))),Calculations!$C$6*AVERAGE(AU35:BF35),"n/a"))</f>
        <v>-17.946666666666669</v>
      </c>
      <c r="BG41">
        <f ca="1">IF(ISERROR(INDIRECT(ADDRESS(ROW(BG35),COLUMN(BG35)-11))),"n/a",IF(ISNUMBER(INDIRECT(ADDRESS(ROW(BG35),COLUMN(BG35)-11))),Calculations!$C$6*AVERAGE(AV35:BG35),"n/a"))</f>
        <v>-18.183333333333337</v>
      </c>
      <c r="BH41">
        <f ca="1">IF(ISERROR(INDIRECT(ADDRESS(ROW(BH35),COLUMN(BH35)-11))),"n/a",IF(ISNUMBER(INDIRECT(ADDRESS(ROW(BH35),COLUMN(BH35)-11))),Calculations!$C$6*AVERAGE(AW35:BH35),"n/a"))</f>
        <v>-18.706666666666671</v>
      </c>
      <c r="BI41">
        <f ca="1">IF(ISERROR(INDIRECT(ADDRESS(ROW(BI35),COLUMN(BI35)-11))),"n/a",IF(ISNUMBER(INDIRECT(ADDRESS(ROW(BI35),COLUMN(BI35)-11))),Calculations!$C$6*AVERAGE(AX35:BI35),"n/a"))</f>
        <v>-18.743333333333336</v>
      </c>
      <c r="BJ41">
        <f ca="1">IF(ISERROR(INDIRECT(ADDRESS(ROW(BJ35),COLUMN(BJ35)-11))),"n/a",IF(ISNUMBER(INDIRECT(ADDRESS(ROW(BJ35),COLUMN(BJ35)-11))),Calculations!$C$6*AVERAGE(AY35:BJ35),"n/a"))</f>
        <v>-19.126666666666665</v>
      </c>
      <c r="BK41">
        <f ca="1">IF(ISERROR(INDIRECT(ADDRESS(ROW(BK35),COLUMN(BK35)-11))),"n/a",IF(ISNUMBER(INDIRECT(ADDRESS(ROW(BK35),COLUMN(BK35)-11))),Calculations!$C$6*AVERAGE(AZ35:BK35),"n/a"))</f>
        <v>-20.026666666666667</v>
      </c>
      <c r="BL41">
        <f ca="1">IF(ISERROR(INDIRECT(ADDRESS(ROW(BL35),COLUMN(BL35)-11))),"n/a",IF(ISNUMBER(INDIRECT(ADDRESS(ROW(BL35),COLUMN(BL35)-11))),Calculations!$C$6*AVERAGE(BA35:BL35),"n/a"))</f>
        <v>-20.843333333333334</v>
      </c>
      <c r="BM41">
        <f ca="1">IF(ISERROR(INDIRECT(ADDRESS(ROW(BM35),COLUMN(BM35)-11))),"n/a",IF(ISNUMBER(INDIRECT(ADDRESS(ROW(BM35),COLUMN(BM35)-11))),Calculations!$C$6*AVERAGE(BB35:BM35),"n/a"))</f>
        <v>-21.83666666666667</v>
      </c>
      <c r="BN41">
        <f ca="1">IF(ISERROR(INDIRECT(ADDRESS(ROW(BN35),COLUMN(BN35)-11))),"n/a",IF(ISNUMBER(INDIRECT(ADDRESS(ROW(BN35),COLUMN(BN35)-11))),Calculations!$C$6*AVERAGE(BC35:BN35),"n/a"))</f>
        <v>-22.893333333333338</v>
      </c>
      <c r="BO41">
        <f ca="1">IF(ISERROR(INDIRECT(ADDRESS(ROW(BO35),COLUMN(BO35)-11))),"n/a",IF(ISNUMBER(INDIRECT(ADDRESS(ROW(BO35),COLUMN(BO35)-11))),Calculations!$C$6*AVERAGE(BD35:BO35),"n/a"))</f>
        <v>-23.97666666666667</v>
      </c>
      <c r="BP41">
        <f ca="1">IF(ISERROR(INDIRECT(ADDRESS(ROW(BP35),COLUMN(BP35)-11))),"n/a",IF(ISNUMBER(INDIRECT(ADDRESS(ROW(BP35),COLUMN(BP35)-11))),Calculations!$C$6*AVERAGE(BE35:BP35),"n/a"))</f>
        <v>-24.630000000000006</v>
      </c>
      <c r="BQ41">
        <f ca="1">IF(ISERROR(INDIRECT(ADDRESS(ROW(BQ35),COLUMN(BQ35)-11))),"n/a",IF(ISNUMBER(INDIRECT(ADDRESS(ROW(BQ35),COLUMN(BQ35)-11))),Calculations!$C$6*AVERAGE(BF35:BQ35),"n/a"))</f>
        <v>-25.070000000000007</v>
      </c>
      <c r="BR41">
        <f ca="1">IF(ISERROR(INDIRECT(ADDRESS(ROW(BR35),COLUMN(BR35)-11))),"n/a",IF(ISNUMBER(INDIRECT(ADDRESS(ROW(BR35),COLUMN(BR35)-11))),Calculations!$C$6*AVERAGE(BG35:BR35),"n/a"))</f>
        <v>-25.840000000000003</v>
      </c>
      <c r="BS41">
        <f ca="1">IF(ISERROR(INDIRECT(ADDRESS(ROW(BS35),COLUMN(BS35)-11))),"n/a",IF(ISNUMBER(INDIRECT(ADDRESS(ROW(BS35),COLUMN(BS35)-11))),Calculations!$C$6*AVERAGE(BH35:BS35),"n/a"))</f>
        <v>-26.240000000000006</v>
      </c>
      <c r="BT41">
        <f ca="1">IF(ISERROR(INDIRECT(ADDRESS(ROW(BT35),COLUMN(BT35)-11))),"n/a",IF(ISNUMBER(INDIRECT(ADDRESS(ROW(BT35),COLUMN(BT35)-11))),Calculations!$C$6*AVERAGE(BI35:BT35),"n/a"))</f>
        <v>-27.110000000000003</v>
      </c>
      <c r="BU41">
        <f ca="1">IF(ISERROR(INDIRECT(ADDRESS(ROW(BU35),COLUMN(BU35)-11))),"n/a",IF(ISNUMBER(INDIRECT(ADDRESS(ROW(BU35),COLUMN(BU35)-11))),Calculations!$C$6*AVERAGE(BJ35:BU35),"n/a"))</f>
        <v>-28.550000000000008</v>
      </c>
      <c r="BV41">
        <f ca="1">IF(ISERROR(INDIRECT(ADDRESS(ROW(BV35),COLUMN(BV35)-11))),"n/a",IF(ISNUMBER(INDIRECT(ADDRESS(ROW(BV35),COLUMN(BV35)-11))),Calculations!$C$6*AVERAGE(BK35:BV35),"n/a"))</f>
        <v>-29.790000000000006</v>
      </c>
      <c r="BW41">
        <f ca="1">IF(ISERROR(INDIRECT(ADDRESS(ROW(BW35),COLUMN(BW35)-11))),"n/a",IF(ISNUMBER(INDIRECT(ADDRESS(ROW(BW35),COLUMN(BW35)-11))),Calculations!$C$6*AVERAGE(BL35:BW35),"n/a"))</f>
        <v>-30.85</v>
      </c>
      <c r="BX41">
        <f ca="1">IF(ISERROR(INDIRECT(ADDRESS(ROW(BX35),COLUMN(BX35)-11))),"n/a",IF(ISNUMBER(INDIRECT(ADDRESS(ROW(BX35),COLUMN(BX35)-11))),Calculations!$C$6*AVERAGE(BM35:BX35),"n/a"))</f>
        <v>-32.213333333333338</v>
      </c>
      <c r="BY41">
        <f ca="1">IF(ISERROR(INDIRECT(ADDRESS(ROW(BY35),COLUMN(BY35)-11))),"n/a",IF(ISNUMBER(INDIRECT(ADDRESS(ROW(BY35),COLUMN(BY35)-11))),Calculations!$C$6*AVERAGE(BN35:BY35),"n/a"))</f>
        <v>-33.660000000000004</v>
      </c>
      <c r="BZ41">
        <f ca="1">IF(ISERROR(INDIRECT(ADDRESS(ROW(BZ35),COLUMN(BZ35)-11))),"n/a",IF(ISNUMBER(INDIRECT(ADDRESS(ROW(BZ35),COLUMN(BZ35)-11))),Calculations!$C$6*AVERAGE(BO35:BZ35),"n/a"))</f>
        <v>-35.330000000000005</v>
      </c>
      <c r="CA41">
        <f ca="1">IF(ISERROR(INDIRECT(ADDRESS(ROW(CA35),COLUMN(CA35)-11))),"n/a",IF(ISNUMBER(INDIRECT(ADDRESS(ROW(CA35),COLUMN(CA35)-11))),Calculations!$C$6*AVERAGE(BP35:CA35),"n/a"))</f>
        <v>-36.856666666666669</v>
      </c>
      <c r="CB41">
        <f ca="1">IF(ISERROR(INDIRECT(ADDRESS(ROW(CB35),COLUMN(CB35)-11))),"n/a",IF(ISNUMBER(INDIRECT(ADDRESS(ROW(CB35),COLUMN(CB35)-11))),Calculations!$C$6*AVERAGE(BQ35:CB35),"n/a"))</f>
        <v>-37.823333333333331</v>
      </c>
      <c r="CC41">
        <f ca="1">IF(ISERROR(INDIRECT(ADDRESS(ROW(CC35),COLUMN(CC35)-11))),"n/a",IF(ISNUMBER(INDIRECT(ADDRESS(ROW(CC35),COLUMN(CC35)-11))),Calculations!$C$6*AVERAGE(BR35:CC35),"n/a"))</f>
        <v>-38.6</v>
      </c>
      <c r="CD41">
        <f ca="1">IF(ISERROR(INDIRECT(ADDRESS(ROW(CD35),COLUMN(CD35)-11))),"n/a",IF(ISNUMBER(INDIRECT(ADDRESS(ROW(CD35),COLUMN(CD35)-11))),Calculations!$C$6*AVERAGE(BS35:CD35),"n/a"))</f>
        <v>-38.966666666666669</v>
      </c>
      <c r="CE41">
        <f ca="1">IF(ISERROR(INDIRECT(ADDRESS(ROW(CE35),COLUMN(CE35)-11))),"n/a",IF(ISNUMBER(INDIRECT(ADDRESS(ROW(CE35),COLUMN(CE35)-11))),Calculations!$C$6*AVERAGE(BT35:CE35),"n/a"))</f>
        <v>-39.24666666666667</v>
      </c>
      <c r="CF41">
        <f ca="1">IF(ISERROR(INDIRECT(ADDRESS(ROW(CF35),COLUMN(CF35)-11))),"n/a",IF(ISNUMBER(INDIRECT(ADDRESS(ROW(CF35),COLUMN(CF35)-11))),Calculations!$C$6*AVERAGE(BU35:CF35),"n/a"))</f>
        <v>-39.230000000000004</v>
      </c>
      <c r="CG41">
        <f ca="1">IF(ISERROR(INDIRECT(ADDRESS(ROW(CG35),COLUMN(CG35)-11))),"n/a",IF(ISNUMBER(INDIRECT(ADDRESS(ROW(CG35),COLUMN(CG35)-11))),Calculations!$C$6*AVERAGE(BV35:CG35),"n/a"))</f>
        <v>-39.129999999999995</v>
      </c>
      <c r="CH41">
        <f ca="1">IF(ISERROR(INDIRECT(ADDRESS(ROW(CH35),COLUMN(CH35)-11))),"n/a",IF(ISNUMBER(INDIRECT(ADDRESS(ROW(CH35),COLUMN(CH35)-11))),Calculations!$C$6*AVERAGE(BW35:CH35),"n/a"))</f>
        <v>-39.203333333333333</v>
      </c>
      <c r="CI41">
        <f ca="1">IF(ISERROR(INDIRECT(ADDRESS(ROW(CI35),COLUMN(CI35)-11))),"n/a",IF(ISNUMBER(INDIRECT(ADDRESS(ROW(CI35),COLUMN(CI35)-11))),Calculations!$C$6*AVERAGE(BX35:CI35),"n/a"))</f>
        <v>-39.286666666666676</v>
      </c>
      <c r="CJ41">
        <f ca="1">IF(ISERROR(INDIRECT(ADDRESS(ROW(CJ35),COLUMN(CJ35)-11))),"n/a",IF(ISNUMBER(INDIRECT(ADDRESS(ROW(CJ35),COLUMN(CJ35)-11))),Calculations!$C$6*AVERAGE(BY35:CJ35),"n/a"))</f>
        <v>-39</v>
      </c>
      <c r="CK41">
        <f ca="1">IF(ISERROR(INDIRECT(ADDRESS(ROW(CK35),COLUMN(CK35)-11))),"n/a",IF(ISNUMBER(INDIRECT(ADDRESS(ROW(CK35),COLUMN(CK35)-11))),Calculations!$C$6*AVERAGE(BZ35:CK35),"n/a"))</f>
        <v>-38.46</v>
      </c>
      <c r="CL41">
        <f ca="1">IF(ISERROR(INDIRECT(ADDRESS(ROW(CL35),COLUMN(CL35)-11))),"n/a",IF(ISNUMBER(INDIRECT(ADDRESS(ROW(CL35),COLUMN(CL35)-11))),Calculations!$C$6*AVERAGE(CA35:CL35),"n/a"))</f>
        <v>-37.809999999999995</v>
      </c>
      <c r="CM41">
        <f ca="1">IF(ISERROR(INDIRECT(ADDRESS(ROW(CM35),COLUMN(CM35)-11))),"n/a",IF(ISNUMBER(INDIRECT(ADDRESS(ROW(CM35),COLUMN(CM35)-11))),Calculations!$C$6*AVERAGE(CB35:CM35),"n/a"))</f>
        <v>-37.666666666666671</v>
      </c>
      <c r="CN41">
        <f ca="1">IF(ISERROR(INDIRECT(ADDRESS(ROW(CN35),COLUMN(CN35)-11))),"n/a",IF(ISNUMBER(INDIRECT(ADDRESS(ROW(CN35),COLUMN(CN35)-11))),Calculations!$C$6*AVERAGE(CC35:CN35),"n/a"))</f>
        <v>-38.093333333333334</v>
      </c>
      <c r="CO41">
        <f ca="1">IF(ISERROR(INDIRECT(ADDRESS(ROW(CO35),COLUMN(CO35)-11))),"n/a",IF(ISNUMBER(INDIRECT(ADDRESS(ROW(CO35),COLUMN(CO35)-11))),Calculations!$C$6*AVERAGE(CD35:CO35),"n/a"))</f>
        <v>-38.526666666666671</v>
      </c>
      <c r="CP41">
        <f ca="1">IF(ISERROR(INDIRECT(ADDRESS(ROW(CP35),COLUMN(CP35)-11))),"n/a",IF(ISNUMBER(INDIRECT(ADDRESS(ROW(CP35),COLUMN(CP35)-11))),Calculations!$C$6*AVERAGE(CE35:CP35),"n/a"))</f>
        <v>-39.333333333333336</v>
      </c>
      <c r="CQ41">
        <f ca="1">IF(ISERROR(INDIRECT(ADDRESS(ROW(CQ35),COLUMN(CQ35)-11))),"n/a",IF(ISNUMBER(INDIRECT(ADDRESS(ROW(CQ35),COLUMN(CQ35)-11))),Calculations!$C$6*AVERAGE(CF35:CQ35),"n/a"))</f>
        <v>-40.336666666666673</v>
      </c>
      <c r="CR41">
        <f ca="1">IF(ISERROR(INDIRECT(ADDRESS(ROW(CR35),COLUMN(CR35)-11))),"n/a",IF(ISNUMBER(INDIRECT(ADDRESS(ROW(CR35),COLUMN(CR35)-11))),Calculations!$C$6*AVERAGE(CG35:CR35),"n/a"))</f>
        <v>-41.640000000000008</v>
      </c>
      <c r="CS41">
        <f ca="1">IF(ISERROR(INDIRECT(ADDRESS(ROW(CS35),COLUMN(CS35)-11))),"n/a",IF(ISNUMBER(INDIRECT(ADDRESS(ROW(CS35),COLUMN(CS35)-11))),Calculations!$C$6*AVERAGE(CH35:CS35),"n/a"))</f>
        <v>-42.633333333333333</v>
      </c>
      <c r="CT41">
        <f ca="1">IF(ISERROR(INDIRECT(ADDRESS(ROW(CT35),COLUMN(CT35)-11))),"n/a",IF(ISNUMBER(INDIRECT(ADDRESS(ROW(CT35),COLUMN(CT35)-11))),Calculations!$C$6*AVERAGE(CI35:CT35),"n/a"))</f>
        <v>-44.676666666666669</v>
      </c>
      <c r="CU41">
        <f ca="1">IF(ISERROR(INDIRECT(ADDRESS(ROW(CU35),COLUMN(CU35)-11))),"n/a",IF(ISNUMBER(INDIRECT(ADDRESS(ROW(CU35),COLUMN(CU35)-11))),Calculations!$C$6*AVERAGE(CJ35:CU35),"n/a"))</f>
        <v>-45.913333333333327</v>
      </c>
      <c r="CV41">
        <f ca="1">IF(ISERROR(INDIRECT(ADDRESS(ROW(CV35),COLUMN(CV35)-11))),"n/a",IF(ISNUMBER(INDIRECT(ADDRESS(ROW(CV35),COLUMN(CV35)-11))),Calculations!$C$6*AVERAGE(CK35:CV35),"n/a"))</f>
        <v>-47.526666666666671</v>
      </c>
      <c r="CW41">
        <f ca="1">IF(ISERROR(INDIRECT(ADDRESS(ROW(CW35),COLUMN(CW35)-11))),"n/a",IF(ISNUMBER(INDIRECT(ADDRESS(ROW(CW35),COLUMN(CW35)-11))),Calculations!$C$6*AVERAGE(CL35:CW35),"n/a"))</f>
        <v>-49.576666666666668</v>
      </c>
      <c r="CX41">
        <f ca="1">IF(ISERROR(INDIRECT(ADDRESS(ROW(CX35),COLUMN(CX35)-11))),"n/a",IF(ISNUMBER(INDIRECT(ADDRESS(ROW(CX35),COLUMN(CX35)-11))),Calculations!$C$6*AVERAGE(CM35:CX35),"n/a"))</f>
        <v>-51.84</v>
      </c>
      <c r="CY41">
        <f ca="1">IF(ISERROR(INDIRECT(ADDRESS(ROW(CY35),COLUMN(CY35)-11))),"n/a",IF(ISNUMBER(INDIRECT(ADDRESS(ROW(CY35),COLUMN(CY35)-11))),Calculations!$C$6*AVERAGE(CN35:CY35),"n/a"))</f>
        <v>-53.76666666666668</v>
      </c>
      <c r="CZ41">
        <f ca="1">IF(ISERROR(INDIRECT(ADDRESS(ROW(CZ35),COLUMN(CZ35)-11))),"n/a",IF(ISNUMBER(INDIRECT(ADDRESS(ROW(CZ35),COLUMN(CZ35)-11))),Calculations!$C$6*AVERAGE(CO35:CZ35),"n/a"))</f>
        <v>-55.473333333333336</v>
      </c>
      <c r="DA41">
        <f ca="1">IF(ISERROR(INDIRECT(ADDRESS(ROW(DA35),COLUMN(DA35)-11))),"n/a",IF(ISNUMBER(INDIRECT(ADDRESS(ROW(DA35),COLUMN(DA35)-11))),Calculations!$C$6*AVERAGE(CP35:DA35),"n/a"))</f>
        <v>-57.523333333333341</v>
      </c>
      <c r="DB41">
        <f ca="1">IF(ISERROR(INDIRECT(ADDRESS(ROW(DB35),COLUMN(DB35)-11))),"n/a",IF(ISNUMBER(INDIRECT(ADDRESS(ROW(DB35),COLUMN(DB35)-11))),Calculations!$C$6*AVERAGE(CQ35:DB35),"n/a"))</f>
        <v>-59.12</v>
      </c>
      <c r="DC41">
        <f ca="1">IF(ISERROR(INDIRECT(ADDRESS(ROW(DC35),COLUMN(DC35)-11))),"n/a",IF(ISNUMBER(INDIRECT(ADDRESS(ROW(DC35),COLUMN(DC35)-11))),Calculations!$C$6*AVERAGE(CR35:DC35),"n/a"))</f>
        <v>-60.933333333333337</v>
      </c>
      <c r="DD41">
        <f ca="1">IF(ISERROR(INDIRECT(ADDRESS(ROW(DD35),COLUMN(DD35)-11))),"n/a",IF(ISNUMBER(INDIRECT(ADDRESS(ROW(DD35),COLUMN(DD35)-11))),Calculations!$C$6*AVERAGE(CS35:DD35),"n/a"))</f>
        <v>-62.693333333333328</v>
      </c>
      <c r="DE41">
        <f ca="1">IF(ISERROR(INDIRECT(ADDRESS(ROW(DE35),COLUMN(DE35)-11))),"n/a",IF(ISNUMBER(INDIRECT(ADDRESS(ROW(DE35),COLUMN(DE35)-11))),Calculations!$C$6*AVERAGE(CT35:DE35),"n/a"))</f>
        <v>-64.72</v>
      </c>
      <c r="DF41">
        <f ca="1">IF(ISERROR(INDIRECT(ADDRESS(ROW(DF35),COLUMN(DF35)-11))),"n/a",IF(ISNUMBER(INDIRECT(ADDRESS(ROW(DF35),COLUMN(DF35)-11))),Calculations!$C$6*AVERAGE(CU35:DF35),"n/a"))</f>
        <v>-65.793333333333337</v>
      </c>
      <c r="DG41">
        <f ca="1">IF(ISERROR(INDIRECT(ADDRESS(ROW(DG35),COLUMN(DG35)-11))),"n/a",IF(ISNUMBER(INDIRECT(ADDRESS(ROW(DG35),COLUMN(DG35)-11))),Calculations!$C$6*AVERAGE(CV35:DG35),"n/a"))</f>
        <v>-67.763333333333335</v>
      </c>
      <c r="DH41">
        <f ca="1">IF(ISERROR(INDIRECT(ADDRESS(ROW(DH35),COLUMN(DH35)-11))),"n/a",IF(ISNUMBER(INDIRECT(ADDRESS(ROW(DH35),COLUMN(DH35)-11))),Calculations!$C$6*AVERAGE(CW35:DH35),"n/a"))</f>
        <v>-69.596666666666664</v>
      </c>
      <c r="DI41">
        <f ca="1">IF(ISERROR(INDIRECT(ADDRESS(ROW(DI35),COLUMN(DI35)-11))),"n/a",IF(ISNUMBER(INDIRECT(ADDRESS(ROW(DI35),COLUMN(DI35)-11))),Calculations!$C$6*AVERAGE(CX35:DI35),"n/a"))</f>
        <v>-71.336666666666673</v>
      </c>
      <c r="DJ41">
        <f ca="1">IF(ISERROR(INDIRECT(ADDRESS(ROW(DJ35),COLUMN(DJ35)-11))),"n/a",IF(ISNUMBER(INDIRECT(ADDRESS(ROW(DJ35),COLUMN(DJ35)-11))),Calculations!$C$6*AVERAGE(CY35:DJ35),"n/a"))</f>
        <v>-72.466666666666669</v>
      </c>
      <c r="DK41">
        <f ca="1">IF(ISERROR(INDIRECT(ADDRESS(ROW(DK35),COLUMN(DK35)-11))),"n/a",IF(ISNUMBER(INDIRECT(ADDRESS(ROW(DK35),COLUMN(DK35)-11))),Calculations!$C$6*AVERAGE(CZ35:DK35),"n/a"))</f>
        <v>-73.203333333333333</v>
      </c>
      <c r="DL41">
        <f ca="1">IF(ISERROR(INDIRECT(ADDRESS(ROW(DL35),COLUMN(DL35)-11))),"n/a",IF(ISNUMBER(INDIRECT(ADDRESS(ROW(DL35),COLUMN(DL35)-11))),Calculations!$C$6*AVERAGE(DA35:DL35),"n/a"))</f>
        <v>-73.959999999999994</v>
      </c>
      <c r="DM41">
        <f ca="1">IF(ISERROR(INDIRECT(ADDRESS(ROW(DM35),COLUMN(DM35)-11))),"n/a",IF(ISNUMBER(INDIRECT(ADDRESS(ROW(DM35),COLUMN(DM35)-11))),Calculations!$C$6*AVERAGE(DB35:DM35),"n/a"))</f>
        <v>-74.679999999999993</v>
      </c>
      <c r="DN41">
        <f ca="1">IF(ISERROR(INDIRECT(ADDRESS(ROW(DN35),COLUMN(DN35)-11))),"n/a",IF(ISNUMBER(INDIRECT(ADDRESS(ROW(DN35),COLUMN(DN35)-11))),Calculations!$C$6*AVERAGE(DC35:DN35),"n/a"))</f>
        <v>-75.376666666666651</v>
      </c>
      <c r="DO41">
        <f ca="1">IF(ISERROR(INDIRECT(ADDRESS(ROW(DO35),COLUMN(DO35)-11))),"n/a",IF(ISNUMBER(INDIRECT(ADDRESS(ROW(DO35),COLUMN(DO35)-11))),Calculations!$C$6*AVERAGE(DD35:DO35),"n/a"))</f>
        <v>-76.173333333333332</v>
      </c>
      <c r="DP41">
        <f ca="1">IF(ISERROR(INDIRECT(ADDRESS(ROW(DP35),COLUMN(DP35)-11))),"n/a",IF(ISNUMBER(INDIRECT(ADDRESS(ROW(DP35),COLUMN(DP35)-11))),Calculations!$C$6*AVERAGE(DE35:DP35),"n/a"))</f>
        <v>-76.5</v>
      </c>
      <c r="DQ41">
        <f ca="1">IF(ISERROR(INDIRECT(ADDRESS(ROW(DQ35),COLUMN(DQ35)-11))),"n/a",IF(ISNUMBER(INDIRECT(ADDRESS(ROW(DQ35),COLUMN(DQ35)-11))),Calculations!$C$6*AVERAGE(DF35:DQ35),"n/a"))</f>
        <v>-76.906666666666666</v>
      </c>
      <c r="DR41">
        <f ca="1">IF(ISERROR(INDIRECT(ADDRESS(ROW(DR35),COLUMN(DR35)-11))),"n/a",IF(ISNUMBER(INDIRECT(ADDRESS(ROW(DR35),COLUMN(DR35)-11))),Calculations!$C$6*AVERAGE(DG35:DR35),"n/a"))</f>
        <v>-77.306666666666672</v>
      </c>
      <c r="DS41">
        <f ca="1">IF(ISERROR(INDIRECT(ADDRESS(ROW(DS35),COLUMN(DS35)-11))),"n/a",IF(ISNUMBER(INDIRECT(ADDRESS(ROW(DS35),COLUMN(DS35)-11))),Calculations!$C$6*AVERAGE(DH35:DS35),"n/a"))</f>
        <v>-78.13000000000001</v>
      </c>
      <c r="DT41">
        <f ca="1">IF(ISERROR(INDIRECT(ADDRESS(ROW(DT35),COLUMN(DT35)-11))),"n/a",IF(ISNUMBER(INDIRECT(ADDRESS(ROW(DT35),COLUMN(DT35)-11))),Calculations!$C$6*AVERAGE(DI35:DT35),"n/a"))</f>
        <v>-78.766666666666652</v>
      </c>
      <c r="DU41">
        <f ca="1">IF(ISERROR(INDIRECT(ADDRESS(ROW(DU35),COLUMN(DU35)-11))),"n/a",IF(ISNUMBER(INDIRECT(ADDRESS(ROW(DU35),COLUMN(DU35)-11))),Calculations!$C$6*AVERAGE(DJ35:DU35),"n/a"))</f>
        <v>-78.376666666666679</v>
      </c>
      <c r="DV41">
        <f ca="1">IF(ISERROR(INDIRECT(ADDRESS(ROW(DV35),COLUMN(DV35)-11))),"n/a",IF(ISNUMBER(INDIRECT(ADDRESS(ROW(DV35),COLUMN(DV35)-11))),Calculations!$C$6*AVERAGE(DK35:DV35),"n/a"))</f>
        <v>-78.396666666666661</v>
      </c>
      <c r="DW41">
        <f ca="1">IF(ISERROR(INDIRECT(ADDRESS(ROW(DW35),COLUMN(DW35)-11))),"n/a",IF(ISNUMBER(INDIRECT(ADDRESS(ROW(DW35),COLUMN(DW35)-11))),Calculations!$C$6*AVERAGE(DL35:DW35),"n/a"))</f>
        <v>-77.336666666666673</v>
      </c>
      <c r="DX41">
        <f ca="1">IF(ISERROR(INDIRECT(ADDRESS(ROW(DX35),COLUMN(DX35)-11))),"n/a",IF(ISNUMBER(INDIRECT(ADDRESS(ROW(DX35),COLUMN(DX35)-11))),Calculations!$C$6*AVERAGE(DM35:DX35),"n/a"))</f>
        <v>-76.260000000000005</v>
      </c>
      <c r="DY41">
        <f ca="1">IF(ISERROR(INDIRECT(ADDRESS(ROW(DY35),COLUMN(DY35)-11))),"n/a",IF(ISNUMBER(INDIRECT(ADDRESS(ROW(DY35),COLUMN(DY35)-11))),Calculations!$C$6*AVERAGE(DN35:DY35),"n/a"))</f>
        <v>-74.390000000000015</v>
      </c>
      <c r="DZ41">
        <f ca="1">IF(ISERROR(INDIRECT(ADDRESS(ROW(DZ35),COLUMN(DZ35)-11))),"n/a",IF(ISNUMBER(INDIRECT(ADDRESS(ROW(DZ35),COLUMN(DZ35)-11))),Calculations!$C$6*AVERAGE(DO35:DZ35),"n/a"))</f>
        <v>-72.173333333333346</v>
      </c>
      <c r="EA41">
        <f ca="1">IF(ISERROR(INDIRECT(ADDRESS(ROW(EA35),COLUMN(EA35)-11))),"n/a",IF(ISNUMBER(INDIRECT(ADDRESS(ROW(EA35),COLUMN(EA35)-11))),Calculations!$C$6*AVERAGE(DP35:EA35),"n/a"))</f>
        <v>-69.513333333333364</v>
      </c>
      <c r="EB41">
        <f ca="1">IF(ISERROR(INDIRECT(ADDRESS(ROW(EB35),COLUMN(EB35)-11))),"n/a",IF(ISNUMBER(INDIRECT(ADDRESS(ROW(EB35),COLUMN(EB35)-11))),Calculations!$C$6*AVERAGE(DQ35:EB35),"n/a"))</f>
        <v>-67.160000000000011</v>
      </c>
      <c r="EC41">
        <f ca="1">IF(ISERROR(INDIRECT(ADDRESS(ROW(EC35),COLUMN(EC35)-11))),"n/a",IF(ISNUMBER(INDIRECT(ADDRESS(ROW(EC35),COLUMN(EC35)-11))),Calculations!$C$6*AVERAGE(DR35:EC35),"n/a"))</f>
        <v>-65.01666666666668</v>
      </c>
      <c r="ED41">
        <f ca="1">IF(ISERROR(INDIRECT(ADDRESS(ROW(ED35),COLUMN(ED35)-11))),"n/a",IF(ISNUMBER(INDIRECT(ADDRESS(ROW(ED35),COLUMN(ED35)-11))),Calculations!$C$6*AVERAGE(DS35:ED35),"n/a"))</f>
        <v>-63.420000000000016</v>
      </c>
      <c r="EE41">
        <f ca="1">IF(ISERROR(INDIRECT(ADDRESS(ROW(EE35),COLUMN(EE35)-11))),"n/a",IF(ISNUMBER(INDIRECT(ADDRESS(ROW(EE35),COLUMN(EE35)-11))),Calculations!$C$6*AVERAGE(DT35:EE35),"n/a"))</f>
        <v>-62.006666666666675</v>
      </c>
      <c r="EF41">
        <f ca="1">IF(ISERROR(INDIRECT(ADDRESS(ROW(EF35),COLUMN(EF35)-11))),"n/a",IF(ISNUMBER(INDIRECT(ADDRESS(ROW(EF35),COLUMN(EF35)-11))),Calculations!$C$6*AVERAGE(DU35:EF35),"n/a"))</f>
        <v>-60.580000000000013</v>
      </c>
      <c r="EG41">
        <f ca="1">IF(ISERROR(INDIRECT(ADDRESS(ROW(EG35),COLUMN(EG35)-11))),"n/a",IF(ISNUMBER(INDIRECT(ADDRESS(ROW(EG35),COLUMN(EG35)-11))),Calculations!$C$6*AVERAGE(DV35:EG35),"n/a"))</f>
        <v>-60.550000000000004</v>
      </c>
      <c r="EH41">
        <f ca="1">IF(ISERROR(INDIRECT(ADDRESS(ROW(EH35),COLUMN(EH35)-11))),"n/a",IF(ISNUMBER(INDIRECT(ADDRESS(ROW(EH35),COLUMN(EH35)-11))),Calculations!$C$6*AVERAGE(DW35:EH35),"n/a"))</f>
        <v>-61.260000000000005</v>
      </c>
      <c r="EI41">
        <f ca="1">IF(ISERROR(INDIRECT(ADDRESS(ROW(EI35),COLUMN(EI35)-11))),"n/a",IF(ISNUMBER(INDIRECT(ADDRESS(ROW(EI35),COLUMN(EI35)-11))),Calculations!$C$6*AVERAGE(DX35:EI35),"n/a"))</f>
        <v>-63.743333333333332</v>
      </c>
      <c r="EJ41">
        <f ca="1">IF(ISERROR(INDIRECT(ADDRESS(ROW(EJ35),COLUMN(EJ35)-11))),"n/a",IF(ISNUMBER(INDIRECT(ADDRESS(ROW(EJ35),COLUMN(EJ35)-11))),Calculations!$C$6*AVERAGE(DY35:EJ35),"n/a"))</f>
        <v>-67.030000000000015</v>
      </c>
      <c r="EK41">
        <f ca="1">IF(ISERROR(INDIRECT(ADDRESS(ROW(EK35),COLUMN(EK35)-11))),"n/a",IF(ISNUMBER(INDIRECT(ADDRESS(ROW(EK35),COLUMN(EK35)-11))),Calculations!$C$6*AVERAGE(DZ35:EK35),"n/a"))</f>
        <v>-71.606666666666669</v>
      </c>
      <c r="EL41">
        <f ca="1">IF(ISERROR(INDIRECT(ADDRESS(ROW(EL35),COLUMN(EL35)-11))),"n/a",IF(ISNUMBER(INDIRECT(ADDRESS(ROW(EL35),COLUMN(EL35)-11))),Calculations!$C$6*AVERAGE(EA35:EL35),"n/a"))</f>
        <v>-76.793333333333337</v>
      </c>
      <c r="EM41">
        <f ca="1">IF(ISERROR(INDIRECT(ADDRESS(ROW(EM35),COLUMN(EM35)-11))),"n/a",IF(ISNUMBER(INDIRECT(ADDRESS(ROW(EM35),COLUMN(EM35)-11))),Calculations!$C$6*AVERAGE(EB35:EM35),"n/a"))</f>
        <v>-84.579999999999984</v>
      </c>
      <c r="EN41">
        <f ca="1">IF(ISERROR(INDIRECT(ADDRESS(ROW(EN35),COLUMN(EN35)-11))),"n/a",IF(ISNUMBER(INDIRECT(ADDRESS(ROW(EN35),COLUMN(EN35)-11))),Calculations!$C$6*AVERAGE(EC35:EN35),"n/a"))</f>
        <v>-91.703333333333333</v>
      </c>
      <c r="EO41">
        <f ca="1">IF(ISERROR(INDIRECT(ADDRESS(ROW(EO35),COLUMN(EO35)-11))),"n/a",IF(ISNUMBER(INDIRECT(ADDRESS(ROW(EO35),COLUMN(EO35)-11))),Calculations!$C$6*AVERAGE(ED35:EO35),"n/a"))</f>
        <v>-98.7</v>
      </c>
      <c r="EP41">
        <f ca="1">IF(ISERROR(INDIRECT(ADDRESS(ROW(EP35),COLUMN(EP35)-11))),"n/a",IF(ISNUMBER(INDIRECT(ADDRESS(ROW(EP35),COLUMN(EP35)-11))),Calculations!$C$6*AVERAGE(EE35:EP35),"n/a"))</f>
        <v>-106.21333333333332</v>
      </c>
      <c r="EQ41">
        <f ca="1">IF(ISERROR(INDIRECT(ADDRESS(ROW(EQ35),COLUMN(EQ35)-11))),"n/a",IF(ISNUMBER(INDIRECT(ADDRESS(ROW(EQ35),COLUMN(EQ35)-11))),Calculations!$C$6*AVERAGE(EF35:EQ35),"n/a"))</f>
        <v>-113.48</v>
      </c>
      <c r="ER41">
        <f ca="1">IF(ISERROR(INDIRECT(ADDRESS(ROW(ER35),COLUMN(ER35)-11))),"n/a",IF(ISNUMBER(INDIRECT(ADDRESS(ROW(ER35),COLUMN(ER35)-11))),Calculations!$C$6*AVERAGE(EG35:ER35),"n/a"))</f>
        <v>-121.11000000000001</v>
      </c>
      <c r="ES41">
        <f ca="1">IF(ISERROR(INDIRECT(ADDRESS(ROW(ES35),COLUMN(ES35)-11))),"n/a",IF(ISNUMBER(INDIRECT(ADDRESS(ROW(ES35),COLUMN(ES35)-11))),Calculations!$C$6*AVERAGE(EH35:ES35),"n/a"))</f>
        <v>-128.5566666666667</v>
      </c>
      <c r="ET41">
        <f ca="1">IF(ISERROR(INDIRECT(ADDRESS(ROW(ET35),COLUMN(ET35)-11))),"n/a",IF(ISNUMBER(INDIRECT(ADDRESS(ROW(ET35),COLUMN(ET35)-11))),Calculations!$C$6*AVERAGE(EI35:ET35),"n/a"))</f>
        <v>-134.00000000000003</v>
      </c>
      <c r="EU41">
        <f ca="1">IF(ISERROR(INDIRECT(ADDRESS(ROW(EU35),COLUMN(EU35)-11))),"n/a",IF(ISNUMBER(INDIRECT(ADDRESS(ROW(EU35),COLUMN(EU35)-11))),Calculations!$C$6*AVERAGE(EJ35:EU35),"n/a"))</f>
        <v>-138.84666666666669</v>
      </c>
      <c r="EV41">
        <f ca="1">IF(ISERROR(INDIRECT(ADDRESS(ROW(EV35),COLUMN(EV35)-11))),"n/a",IF(ISNUMBER(INDIRECT(ADDRESS(ROW(EV35),COLUMN(EV35)-11))),Calculations!$C$6*AVERAGE(EK35:EV35),"n/a"))</f>
        <v>-142.89333333333335</v>
      </c>
      <c r="EW41">
        <f ca="1">IF(ISERROR(INDIRECT(ADDRESS(ROW(EW35),COLUMN(EW35)-11))),"n/a",IF(ISNUMBER(INDIRECT(ADDRESS(ROW(EW35),COLUMN(EW35)-11))),Calculations!$C$6*AVERAGE(EL35:EW35),"n/a"))</f>
        <v>-145.1</v>
      </c>
      <c r="EX41">
        <f ca="1">IF(ISERROR(INDIRECT(ADDRESS(ROW(EX35),COLUMN(EX35)-11))),"n/a",IF(ISNUMBER(INDIRECT(ADDRESS(ROW(EX35),COLUMN(EX35)-11))),Calculations!$C$6*AVERAGE(EM35:EX35),"n/a"))</f>
        <v>-146.75333333333336</v>
      </c>
      <c r="EY41">
        <f ca="1">IF(ISERROR(INDIRECT(ADDRESS(ROW(EY35),COLUMN(EY35)-11))),"n/a",IF(ISNUMBER(INDIRECT(ADDRESS(ROW(EY35),COLUMN(EY35)-11))),Calculations!$C$6*AVERAGE(EN35:EY35),"n/a"))</f>
        <v>-143.57333333333335</v>
      </c>
      <c r="EZ41">
        <f ca="1">IF(ISERROR(INDIRECT(ADDRESS(ROW(EZ35),COLUMN(EZ35)-11))),"n/a",IF(ISNUMBER(INDIRECT(ADDRESS(ROW(EZ35),COLUMN(EZ35)-11))),Calculations!$C$6*AVERAGE(EO35:EZ35),"n/a"))</f>
        <v>-140.36000000000001</v>
      </c>
      <c r="FA41">
        <f ca="1">IF(ISERROR(INDIRECT(ADDRESS(ROW(FA35),COLUMN(FA35)-11))),"n/a",IF(ISNUMBER(INDIRECT(ADDRESS(ROW(FA35),COLUMN(FA35)-11))),Calculations!$C$6*AVERAGE(EP35:FA35),"n/a"))</f>
        <v>-137.03333333333333</v>
      </c>
      <c r="FB41">
        <f ca="1">IF(ISERROR(INDIRECT(ADDRESS(ROW(FB35),COLUMN(FB35)-11))),"n/a",IF(ISNUMBER(INDIRECT(ADDRESS(ROW(FB35),COLUMN(FB35)-11))),Calculations!$C$6*AVERAGE(EQ35:FB35),"n/a"))</f>
        <v>-128.71666666666667</v>
      </c>
      <c r="FC41">
        <f ca="1">IF(ISERROR(INDIRECT(ADDRESS(ROW(FC35),COLUMN(FC35)-11))),"n/a",IF(ISNUMBER(INDIRECT(ADDRESS(ROW(FC35),COLUMN(FC35)-11))),Calculations!$C$6*AVERAGE(ER35:FC35),"n/a"))</f>
        <v>-120.53666666666669</v>
      </c>
      <c r="FD41">
        <f ca="1">IF(ISERROR(INDIRECT(ADDRESS(ROW(FD35),COLUMN(FD35)-11))),"n/a",IF(ISNUMBER(INDIRECT(ADDRESS(ROW(FD35),COLUMN(FD35)-11))),Calculations!$C$6*AVERAGE(ES35:FD35),"n/a"))</f>
        <v>-112.34666666666669</v>
      </c>
      <c r="FE41">
        <f ca="1">IF(ISERROR(INDIRECT(ADDRESS(ROW(FE35),COLUMN(FE35)-11))),"n/a",IF(ISNUMBER(INDIRECT(ADDRESS(ROW(FE35),COLUMN(FE35)-11))),Calculations!$C$6*AVERAGE(ET35:FE35),"n/a"))</f>
        <v>-103.25666666666669</v>
      </c>
      <c r="FF41">
        <f ca="1">IF(ISERROR(INDIRECT(ADDRESS(ROW(FF35),COLUMN(FF35)-11))),"n/a",IF(ISNUMBER(INDIRECT(ADDRESS(ROW(FF35),COLUMN(FF35)-11))),Calculations!$C$6*AVERAGE(EU35:FF35),"n/a"))</f>
        <v>-95.9</v>
      </c>
      <c r="FG41">
        <f ca="1">IF(ISERROR(INDIRECT(ADDRESS(ROW(FG35),COLUMN(FG35)-11))),"n/a",IF(ISNUMBER(INDIRECT(ADDRESS(ROW(FG35),COLUMN(FG35)-11))),Calculations!$C$6*AVERAGE(EV35:FG35),"n/a"))</f>
        <v>-89.316666666666663</v>
      </c>
      <c r="FH41">
        <f ca="1">IF(ISERROR(INDIRECT(ADDRESS(ROW(FH35),COLUMN(FH35)-11))),"n/a",IF(ISNUMBER(INDIRECT(ADDRESS(ROW(FH35),COLUMN(FH35)-11))),Calculations!$C$6*AVERAGE(EW35:FH35),"n/a"))</f>
        <v>-83.13000000000001</v>
      </c>
      <c r="FI41">
        <f ca="1">IF(ISERROR(INDIRECT(ADDRESS(ROW(FI35),COLUMN(FI35)-11))),"n/a",IF(ISNUMBER(INDIRECT(ADDRESS(ROW(FI35),COLUMN(FI35)-11))),Calculations!$C$6*AVERAGE(EX35:FI35),"n/a"))</f>
        <v>-78.146666666666675</v>
      </c>
      <c r="FJ41">
        <f ca="1">IF(ISERROR(INDIRECT(ADDRESS(ROW(FJ35),COLUMN(FJ35)-11))),"n/a",IF(ISNUMBER(INDIRECT(ADDRESS(ROW(FJ35),COLUMN(FJ35)-11))),Calculations!$C$6*AVERAGE(EY35:FJ35),"n/a"))</f>
        <v>-73.86333333333333</v>
      </c>
      <c r="FK41">
        <f ca="1">IF(ISERROR(INDIRECT(ADDRESS(ROW(FK35),COLUMN(FK35)-11))),"n/a",IF(ISNUMBER(INDIRECT(ADDRESS(ROW(FK35),COLUMN(FK35)-11))),Calculations!$C$6*AVERAGE(EZ35:FK35),"n/a"))</f>
        <v>-71.55</v>
      </c>
      <c r="FL41">
        <f ca="1">IF(ISERROR(INDIRECT(ADDRESS(ROW(FL35),COLUMN(FL35)-11))),"n/a",IF(ISNUMBER(INDIRECT(ADDRESS(ROW(FL35),COLUMN(FL35)-11))),Calculations!$C$6*AVERAGE(FA35:FL35),"n/a"))</f>
        <v>-70.073333333333352</v>
      </c>
      <c r="FM41">
        <f ca="1">IF(ISERROR(INDIRECT(ADDRESS(ROW(FM35),COLUMN(FM35)-11))),"n/a",IF(ISNUMBER(INDIRECT(ADDRESS(ROW(FM35),COLUMN(FM35)-11))),Calculations!$C$6*AVERAGE(FB35:FM35),"n/a"))</f>
        <v>-67.936666666666682</v>
      </c>
      <c r="FN41">
        <f ca="1">IF(ISERROR(INDIRECT(ADDRESS(ROW(FN35),COLUMN(FN35)-11))),"n/a",IF(ISNUMBER(INDIRECT(ADDRESS(ROW(FN35),COLUMN(FN35)-11))),Calculations!$C$6*AVERAGE(FC35:FN35),"n/a"))</f>
        <v>-71.093333333333348</v>
      </c>
      <c r="FO41">
        <f ca="1">IF(ISERROR(INDIRECT(ADDRESS(ROW(FO35),COLUMN(FO35)-11))),"n/a",IF(ISNUMBER(INDIRECT(ADDRESS(ROW(FO35),COLUMN(FO35)-11))),Calculations!$C$6*AVERAGE(FD35:FO35),"n/a"))</f>
        <v>-73.3</v>
      </c>
      <c r="FP41">
        <f ca="1">IF(ISERROR(INDIRECT(ADDRESS(ROW(FP35),COLUMN(FP35)-11))),"n/a",IF(ISNUMBER(INDIRECT(ADDRESS(ROW(FP35),COLUMN(FP35)-11))),Calculations!$C$6*AVERAGE(FE35:FP35),"n/a"))</f>
        <v>-76.023333333333326</v>
      </c>
      <c r="FQ41">
        <f ca="1">IF(ISERROR(INDIRECT(ADDRESS(ROW(FQ35),COLUMN(FQ35)-11))),"n/a",IF(ISNUMBER(INDIRECT(ADDRESS(ROW(FQ35),COLUMN(FQ35)-11))),Calculations!$C$6*AVERAGE(FF35:FQ35),"n/a"))</f>
        <v>-79.513333333333335</v>
      </c>
      <c r="FR41">
        <f ca="1">IF(ISERROR(INDIRECT(ADDRESS(ROW(FR35),COLUMN(FR35)-11))),"n/a",IF(ISNUMBER(INDIRECT(ADDRESS(ROW(FR35),COLUMN(FR35)-11))),Calculations!$C$6*AVERAGE(FG35:FR35),"n/a"))</f>
        <v>-82.676666666666677</v>
      </c>
      <c r="FS41">
        <f ca="1">IF(ISERROR(INDIRECT(ADDRESS(ROW(FS35),COLUMN(FS35)-11))),"n/a",IF(ISNUMBER(INDIRECT(ADDRESS(ROW(FS35),COLUMN(FS35)-11))),Calculations!$C$6*AVERAGE(FH35:FS35),"n/a"))</f>
        <v>-86.193333333333342</v>
      </c>
      <c r="FT41">
        <f ca="1">IF(ISERROR(INDIRECT(ADDRESS(ROW(FT35),COLUMN(FT35)-11))),"n/a",IF(ISNUMBER(INDIRECT(ADDRESS(ROW(FT35),COLUMN(FT35)-11))),Calculations!$C$6*AVERAGE(FI35:FT35),"n/a"))</f>
        <v>-89.046666666666681</v>
      </c>
      <c r="FU41">
        <f ca="1">IF(ISERROR(INDIRECT(ADDRESS(ROW(FU35),COLUMN(FU35)-11))),"n/a",IF(ISNUMBER(INDIRECT(ADDRESS(ROW(FU35),COLUMN(FU35)-11))),Calculations!$C$6*AVERAGE(FJ35:FU35),"n/a"))</f>
        <v>-91.816666666666663</v>
      </c>
      <c r="FV41">
        <f ca="1">IF(ISERROR(INDIRECT(ADDRESS(ROW(FV35),COLUMN(FV35)-11))),"n/a",IF(ISNUMBER(INDIRECT(ADDRESS(ROW(FV35),COLUMN(FV35)-11))),Calculations!$C$6*AVERAGE(FK35:FV35),"n/a"))</f>
        <v>-94.203333333333347</v>
      </c>
      <c r="FW41">
        <f ca="1">IF(ISERROR(INDIRECT(ADDRESS(ROW(FW35),COLUMN(FW35)-11))),"n/a",IF(ISNUMBER(INDIRECT(ADDRESS(ROW(FW35),COLUMN(FW35)-11))),Calculations!$C$6*AVERAGE(FL35:FW35),"n/a"))</f>
        <v>-97.723333333333358</v>
      </c>
      <c r="FX41">
        <f ca="1">IF(ISERROR(INDIRECT(ADDRESS(ROW(FX35),COLUMN(FX35)-11))),"n/a",IF(ISNUMBER(INDIRECT(ADDRESS(ROW(FX35),COLUMN(FX35)-11))),Calculations!$C$6*AVERAGE(FM35:FX35),"n/a"))</f>
        <v>-101.57333333333337</v>
      </c>
      <c r="FY41">
        <f ca="1">IF(ISERROR(INDIRECT(ADDRESS(ROW(FY35),COLUMN(FY35)-11))),"n/a",IF(ISNUMBER(INDIRECT(ADDRESS(ROW(FY35),COLUMN(FY35)-11))),Calculations!$C$6*AVERAGE(FN35:FY35),"n/a"))</f>
        <v>-105.35000000000001</v>
      </c>
      <c r="FZ41">
        <f ca="1">IF(ISERROR(INDIRECT(ADDRESS(ROW(FZ35),COLUMN(FZ35)-11))),"n/a",IF(ISNUMBER(INDIRECT(ADDRESS(ROW(FZ35),COLUMN(FZ35)-11))),Calculations!$C$6*AVERAGE(FO35:FZ35),"n/a"))</f>
        <v>-107.85333333333334</v>
      </c>
      <c r="GA41">
        <f ca="1">IF(ISERROR(INDIRECT(ADDRESS(ROW(GA35),COLUMN(GA35)-11))),"n/a",IF(ISNUMBER(INDIRECT(ADDRESS(ROW(GA35),COLUMN(GA35)-11))),Calculations!$C$6*AVERAGE(FP35:GA35),"n/a"))</f>
        <v>-111.49</v>
      </c>
      <c r="GB41">
        <f ca="1">IF(ISERROR(INDIRECT(ADDRESS(ROW(GB35),COLUMN(GB35)-11))),"n/a",IF(ISNUMBER(INDIRECT(ADDRESS(ROW(GB35),COLUMN(GB35)-11))),Calculations!$C$6*AVERAGE(FQ35:GB35),"n/a"))</f>
        <v>-114.30333333333334</v>
      </c>
      <c r="GC41">
        <f ca="1">IF(ISERROR(INDIRECT(ADDRESS(ROW(GC35),COLUMN(GC35)-11))),"n/a",IF(ISNUMBER(INDIRECT(ADDRESS(ROW(GC35),COLUMN(GC35)-11))),Calculations!$C$6*AVERAGE(FR35:GC35),"n/a"))</f>
        <v>-115.56000000000002</v>
      </c>
      <c r="GD41" s="79">
        <f ca="1">IF(ISERROR(INDIRECT(ADDRESS(ROW(GD35),COLUMN(GD35)-11))),"n/a",IF(ISNUMBER(INDIRECT(ADDRESS(ROW(GD35),COLUMN(GD35)-11))),Calculations!$C$6*AVERAGE(FS35:GD35),"n/a"))</f>
        <v>-112.98333333333333</v>
      </c>
      <c r="GE41">
        <f ca="1">IF(ISERROR(INDIRECT(ADDRESS(ROW(GE35),COLUMN(GE35)-11))),"n/a",IF(ISNUMBER(INDIRECT(ADDRESS(ROW(GE35),COLUMN(GE35)-11))),Calculations!$C$6*AVERAGE(FT35:GE35),"n/a"))</f>
        <v>-112.62333333333333</v>
      </c>
      <c r="GF41">
        <f ca="1">IF(ISERROR(INDIRECT(ADDRESS(ROW(GF35),COLUMN(GF35)-11))),"n/a",IF(ISNUMBER(INDIRECT(ADDRESS(ROW(GF35),COLUMN(GF35)-11))),Calculations!$C$6*AVERAGE(FU35:GF35),"n/a"))</f>
        <v>-112.68666666666667</v>
      </c>
      <c r="GG41">
        <f ca="1">IF(ISERROR(INDIRECT(ADDRESS(ROW(GG35),COLUMN(GG35)-11))),"n/a",IF(ISNUMBER(INDIRECT(ADDRESS(ROW(GG35),COLUMN(GG35)-11))),Calculations!$C$6*AVERAGE(FV35:GG35),"n/a"))</f>
        <v>-114.00999999999999</v>
      </c>
      <c r="GH41" s="71">
        <f ca="1">IF(ISERROR(INDIRECT(ADDRESS(ROW(GH35),COLUMN(GH35)-11))),"n/a",IF(ISNUMBER(INDIRECT(ADDRESS(ROW(GH35),COLUMN(GH35)-11))),Calculations!$C$6*AVERAGE(FW35:GH35),"n/a"))</f>
        <v>-115.22666666666667</v>
      </c>
      <c r="GI41">
        <f ca="1">IF(ISERROR(INDIRECT(ADDRESS(ROW(GI35),COLUMN(GI35)-11))),"n/a",IF(ISNUMBER(INDIRECT(ADDRESS(ROW(GI35),COLUMN(GI35)-11))),Calculations!$C$6*AVERAGE(FX35:GI35),"n/a"))</f>
        <v>-113.58999999999999</v>
      </c>
      <c r="GJ41">
        <f ca="1">IF(ISERROR(INDIRECT(ADDRESS(ROW(GJ35),COLUMN(GJ35)-11))),"n/a",IF(ISNUMBER(INDIRECT(ADDRESS(ROW(GJ35),COLUMN(GJ35)-11))),Calculations!$C$6*AVERAGE(FY35:GJ35),"n/a"))</f>
        <v>-111.65333333333334</v>
      </c>
      <c r="GK41">
        <f ca="1">IF(ISERROR(INDIRECT(ADDRESS(ROW(GK35),COLUMN(GK35)-11))),"n/a",IF(ISNUMBER(INDIRECT(ADDRESS(ROW(GK35),COLUMN(GK35)-11))),Calculations!$C$6*AVERAGE(FZ35:GK35),"n/a"))</f>
        <v>-111</v>
      </c>
      <c r="GL41" s="15">
        <f ca="1">IF(ISERROR(INDIRECT(ADDRESS(ROW(GL35),COLUMN(GL35)-11))),"n/a",IF(ISNUMBER(INDIRECT(ADDRESS(ROW(GL35),COLUMN(GL35)-11))),Calculations!$C$6*AVERAGE(GA35:GL35),"n/a"))</f>
        <v>-109.19333333333337</v>
      </c>
      <c r="GM41">
        <f ca="1">IF(ISERROR(INDIRECT(ADDRESS(ROW(GM35),COLUMN(GM35)-11))),"n/a",IF(ISNUMBER(INDIRECT(ADDRESS(ROW(GM35),COLUMN(GM35)-11))),Calculations!$C$6*AVERAGE(GB35:GM35),"n/a"))</f>
        <v>-102.15000000000002</v>
      </c>
      <c r="GN41">
        <f ca="1">IF(ISERROR(INDIRECT(ADDRESS(ROW(GN35),COLUMN(GN35)-11))),"n/a",IF(ISNUMBER(INDIRECT(ADDRESS(ROW(GN35),COLUMN(GN35)-11))),Calculations!$C$6*AVERAGE(GC35:GN35),"n/a"))</f>
        <v>-98.9</v>
      </c>
      <c r="GO41" s="87">
        <f ca="1">IF(ISERROR(INDIRECT(ADDRESS(ROW(GO35),COLUMN(GO35)-11))),"n/a",IF(ISNUMBER(INDIRECT(ADDRESS(ROW(GO35),COLUMN(GO35)-11))),Calculations!$C$6*AVERAGE(GD35:GO35),"n/a"))</f>
        <v>-97.07</v>
      </c>
      <c r="GP41" s="6">
        <f ca="1">IF(ISERROR(INDIRECT(ADDRESS(ROW(GP35),COLUMN(GP35)-11))),"n/a",IF(ISNUMBER(INDIRECT(ADDRESS(ROW(GP35),COLUMN(GP35)-11))),Calculations!$C$6*AVERAGE(GE35:GP35),"n/a"))</f>
        <v>-98.526666666666657</v>
      </c>
      <c r="GQ41" t="e">
        <f ca="1">IF(ISERROR(INDIRECT(ADDRESS(ROW(GQ35),COLUMN(GQ35)-11))),"n/a",IF(ISNUMBER(INDIRECT(ADDRESS(ROW(GQ35),COLUMN(GQ35)-11))),Calculations!$C$6*AVERAGE(GF35:GQ35),"n/a"))</f>
        <v>#N/A</v>
      </c>
      <c r="GR41" t="e">
        <f ca="1">IF(ISERROR(INDIRECT(ADDRESS(ROW(GR35),COLUMN(GR35)-11))),"n/a",IF(ISNUMBER(INDIRECT(ADDRESS(ROW(GR35),COLUMN(GR35)-11))),Calculations!$C$6*AVERAGE(GG35:GR35),"n/a"))</f>
        <v>#N/A</v>
      </c>
      <c r="GS41" t="e">
        <f ca="1">IF(ISERROR(INDIRECT(ADDRESS(ROW(GS35),COLUMN(GS35)-11))),"n/a",IF(ISNUMBER(INDIRECT(ADDRESS(ROW(GS35),COLUMN(GS35)-11))),Calculations!$C$6*AVERAGE(GH35:GS35),"n/a"))</f>
        <v>#N/A</v>
      </c>
      <c r="GT41" t="e">
        <f ca="1">IF(ISERROR(INDIRECT(ADDRESS(ROW(GT35),COLUMN(GT35)-11))),"n/a",IF(ISNUMBER(INDIRECT(ADDRESS(ROW(GT35),COLUMN(GT35)-11))),Calculations!$C$6*AVERAGE(GI35:GT35),"n/a"))</f>
        <v>#N/A</v>
      </c>
      <c r="GU41" t="e">
        <f ca="1">IF(ISERROR(INDIRECT(ADDRESS(ROW(GU35),COLUMN(GU35)-11))),"n/a",IF(ISNUMBER(INDIRECT(ADDRESS(ROW(GU35),COLUMN(GU35)-11))),Calculations!$C$6*AVERAGE(GJ35:GU35),"n/a"))</f>
        <v>#N/A</v>
      </c>
      <c r="GV41" t="e">
        <f ca="1">IF(ISERROR(INDIRECT(ADDRESS(ROW(GV35),COLUMN(GV35)-11))),"n/a",IF(ISNUMBER(INDIRECT(ADDRESS(ROW(GV35),COLUMN(GV35)-11))),Calculations!$C$6*AVERAGE(GK35:GV35),"n/a"))</f>
        <v>#N/A</v>
      </c>
    </row>
    <row r="43" spans="1:204" x14ac:dyDescent="0.25">
      <c r="A43" s="11" t="s">
        <v>152</v>
      </c>
    </row>
    <row r="45" spans="1:204" x14ac:dyDescent="0.25">
      <c r="A45" s="7" t="s">
        <v>136</v>
      </c>
      <c r="B45" t="s">
        <v>144</v>
      </c>
      <c r="C45" t="str">
        <f t="shared" ref="C45:BN45" ca="1" si="23">IF(C38="n/a", "n/a", IF(C39="n/a", "n/a", IF(C40="n/a", "n/a", IF(C41="n/a", "n/a", SUM(C38:C41)))))</f>
        <v>n/a</v>
      </c>
      <c r="D45" t="str">
        <f t="shared" ca="1" si="23"/>
        <v>n/a</v>
      </c>
      <c r="E45" t="str">
        <f t="shared" ca="1" si="23"/>
        <v>n/a</v>
      </c>
      <c r="F45" t="str">
        <f t="shared" ca="1" si="23"/>
        <v>n/a</v>
      </c>
      <c r="G45" t="str">
        <f t="shared" ca="1" si="23"/>
        <v>n/a</v>
      </c>
      <c r="H45" t="str">
        <f t="shared" ca="1" si="23"/>
        <v>n/a</v>
      </c>
      <c r="I45" t="str">
        <f t="shared" ca="1" si="23"/>
        <v>n/a</v>
      </c>
      <c r="J45" t="str">
        <f t="shared" ca="1" si="23"/>
        <v>n/a</v>
      </c>
      <c r="K45" t="str">
        <f t="shared" ca="1" si="23"/>
        <v>n/a</v>
      </c>
      <c r="L45" t="str">
        <f t="shared" ca="1" si="23"/>
        <v>n/a</v>
      </c>
      <c r="M45" t="str">
        <f t="shared" ca="1" si="23"/>
        <v>n/a</v>
      </c>
      <c r="N45">
        <f t="shared" ca="1" si="23"/>
        <v>-93.490166666666681</v>
      </c>
      <c r="O45">
        <f t="shared" ca="1" si="23"/>
        <v>-96.234833333333327</v>
      </c>
      <c r="P45">
        <f t="shared" ca="1" si="23"/>
        <v>-98.62566666666666</v>
      </c>
      <c r="Q45">
        <f t="shared" ca="1" si="23"/>
        <v>-100.56483333333335</v>
      </c>
      <c r="R45">
        <f t="shared" ca="1" si="23"/>
        <v>-104.5715</v>
      </c>
      <c r="S45">
        <f t="shared" ca="1" si="23"/>
        <v>-107.07166666666669</v>
      </c>
      <c r="T45">
        <f t="shared" ca="1" si="23"/>
        <v>-108.724</v>
      </c>
      <c r="U45">
        <f t="shared" ca="1" si="23"/>
        <v>-109.86966666666666</v>
      </c>
      <c r="V45">
        <f t="shared" ca="1" si="23"/>
        <v>-109.31899999999997</v>
      </c>
      <c r="W45">
        <f t="shared" ca="1" si="23"/>
        <v>-105.96150000000003</v>
      </c>
      <c r="X45">
        <f t="shared" ca="1" si="23"/>
        <v>-96.729500000000002</v>
      </c>
      <c r="Y45">
        <f t="shared" ca="1" si="23"/>
        <v>-92.622000000000043</v>
      </c>
      <c r="Z45">
        <f t="shared" ca="1" si="23"/>
        <v>-92.046166666666664</v>
      </c>
      <c r="AA45">
        <f t="shared" ca="1" si="23"/>
        <v>-91.590333333333319</v>
      </c>
      <c r="AB45">
        <f t="shared" ca="1" si="23"/>
        <v>-94.882499999999979</v>
      </c>
      <c r="AC45">
        <f t="shared" ca="1" si="23"/>
        <v>-97.369166666666644</v>
      </c>
      <c r="AD45">
        <f t="shared" ca="1" si="23"/>
        <v>-100.29433333333333</v>
      </c>
      <c r="AE45">
        <f t="shared" ca="1" si="23"/>
        <v>-104.767</v>
      </c>
      <c r="AF45">
        <f t="shared" ca="1" si="23"/>
        <v>-111.57850000000002</v>
      </c>
      <c r="AG45">
        <f t="shared" ca="1" si="23"/>
        <v>-116.52516666666668</v>
      </c>
      <c r="AH45">
        <f t="shared" ca="1" si="23"/>
        <v>-122.08449999999996</v>
      </c>
      <c r="AI45">
        <f t="shared" ca="1" si="23"/>
        <v>-127.91816666666669</v>
      </c>
      <c r="AJ45">
        <f t="shared" ca="1" si="23"/>
        <v>-135.09916666666663</v>
      </c>
      <c r="AK45">
        <f t="shared" ca="1" si="23"/>
        <v>-141.50283333333337</v>
      </c>
      <c r="AL45">
        <f t="shared" ca="1" si="23"/>
        <v>-148.36016666666657</v>
      </c>
      <c r="AM45">
        <f t="shared" ca="1" si="23"/>
        <v>-154.70016666666658</v>
      </c>
      <c r="AN45">
        <f t="shared" ca="1" si="23"/>
        <v>-160.15049999999991</v>
      </c>
      <c r="AO45">
        <f t="shared" ca="1" si="23"/>
        <v>-164.85033333333328</v>
      </c>
      <c r="AP45">
        <f t="shared" ca="1" si="23"/>
        <v>-169.06566666666669</v>
      </c>
      <c r="AQ45">
        <f t="shared" ca="1" si="23"/>
        <v>-170.95616666666663</v>
      </c>
      <c r="AR45">
        <f t="shared" ca="1" si="23"/>
        <v>-171.25916666666669</v>
      </c>
      <c r="AS45">
        <f t="shared" ca="1" si="23"/>
        <v>-169.39933333333329</v>
      </c>
      <c r="AT45">
        <f t="shared" ca="1" si="23"/>
        <v>-169.77400000000006</v>
      </c>
      <c r="AU45">
        <f t="shared" ca="1" si="23"/>
        <v>-175.03483333333335</v>
      </c>
      <c r="AV45">
        <f t="shared" ca="1" si="23"/>
        <v>-179.79616666666669</v>
      </c>
      <c r="AW45">
        <f t="shared" ca="1" si="23"/>
        <v>-186.03466666666668</v>
      </c>
      <c r="AX45">
        <f t="shared" ca="1" si="23"/>
        <v>-189.63016666666655</v>
      </c>
      <c r="AY45">
        <f t="shared" ca="1" si="23"/>
        <v>-191.75116666666668</v>
      </c>
      <c r="AZ45">
        <f t="shared" ca="1" si="23"/>
        <v>-192.84483333333333</v>
      </c>
      <c r="BA45">
        <f t="shared" ca="1" si="23"/>
        <v>-192.43266666666671</v>
      </c>
      <c r="BB45">
        <f t="shared" ca="1" si="23"/>
        <v>-188.13666666666666</v>
      </c>
      <c r="BC45">
        <f t="shared" ca="1" si="23"/>
        <v>-182.27749999999989</v>
      </c>
      <c r="BD45">
        <f t="shared" ca="1" si="23"/>
        <v>-179.1903333333332</v>
      </c>
      <c r="BE45">
        <f t="shared" ca="1" si="23"/>
        <v>-178.95099999999996</v>
      </c>
      <c r="BF45">
        <f t="shared" ca="1" si="23"/>
        <v>-182.68866666666668</v>
      </c>
      <c r="BG45">
        <f t="shared" ca="1" si="23"/>
        <v>-189.95583333333326</v>
      </c>
      <c r="BH45">
        <f t="shared" ca="1" si="23"/>
        <v>-198.74866666666671</v>
      </c>
      <c r="BI45">
        <f t="shared" ca="1" si="23"/>
        <v>-206.85983333333331</v>
      </c>
      <c r="BJ45">
        <f t="shared" ca="1" si="23"/>
        <v>-214.91266666666672</v>
      </c>
      <c r="BK45">
        <f t="shared" ca="1" si="23"/>
        <v>-226.39366666666663</v>
      </c>
      <c r="BL45">
        <f t="shared" ca="1" si="23"/>
        <v>-231.00083333333336</v>
      </c>
      <c r="BM45">
        <f t="shared" ca="1" si="23"/>
        <v>-237.43616666666654</v>
      </c>
      <c r="BN45">
        <f t="shared" ca="1" si="23"/>
        <v>-247.63683333333321</v>
      </c>
      <c r="BO45">
        <f t="shared" ref="BO45:DZ45" ca="1" si="24">IF(BO38="n/a", "n/a", IF(BO39="n/a", "n/a", IF(BO40="n/a", "n/a", IF(BO41="n/a", "n/a", SUM(BO38:BO41)))))</f>
        <v>-254.15916666666666</v>
      </c>
      <c r="BP45">
        <f t="shared" ca="1" si="24"/>
        <v>-258.33299999999997</v>
      </c>
      <c r="BQ45">
        <f t="shared" ca="1" si="24"/>
        <v>-262.49149999999986</v>
      </c>
      <c r="BR45">
        <f t="shared" ca="1" si="24"/>
        <v>-268.35399999999993</v>
      </c>
      <c r="BS45">
        <f t="shared" ca="1" si="24"/>
        <v>-271.40000000000003</v>
      </c>
      <c r="BT45">
        <f t="shared" ca="1" si="24"/>
        <v>-284.27449999999988</v>
      </c>
      <c r="BU45">
        <f t="shared" ca="1" si="24"/>
        <v>-294.84499999999986</v>
      </c>
      <c r="BV45">
        <f t="shared" ca="1" si="24"/>
        <v>-303.29400000000004</v>
      </c>
      <c r="BW45">
        <f t="shared" ca="1" si="24"/>
        <v>-311.78199999999987</v>
      </c>
      <c r="BX45">
        <f t="shared" ca="1" si="24"/>
        <v>-320.04383333333328</v>
      </c>
      <c r="BY45">
        <f t="shared" ca="1" si="24"/>
        <v>-327.36750000000001</v>
      </c>
      <c r="BZ45">
        <f t="shared" ca="1" si="24"/>
        <v>-334.87700000000001</v>
      </c>
      <c r="CA45">
        <f t="shared" ca="1" si="24"/>
        <v>-345.43816666666669</v>
      </c>
      <c r="CB45">
        <f t="shared" ca="1" si="24"/>
        <v>-351.64133333333319</v>
      </c>
      <c r="CC45">
        <f t="shared" ca="1" si="24"/>
        <v>-356.34050000000002</v>
      </c>
      <c r="CD45">
        <f t="shared" ca="1" si="24"/>
        <v>-357.80666666666673</v>
      </c>
      <c r="CE45">
        <f t="shared" ca="1" si="24"/>
        <v>-360.88266666666641</v>
      </c>
      <c r="CF45">
        <f t="shared" ca="1" si="24"/>
        <v>-363.47899999999993</v>
      </c>
      <c r="CG45">
        <f t="shared" ca="1" si="24"/>
        <v>-365.30199999999991</v>
      </c>
      <c r="CH45">
        <f t="shared" ca="1" si="24"/>
        <v>-364.39433333333335</v>
      </c>
      <c r="CI45">
        <f t="shared" ca="1" si="24"/>
        <v>-357.23416666666668</v>
      </c>
      <c r="CJ45">
        <f t="shared" ca="1" si="24"/>
        <v>-347.73749999999995</v>
      </c>
      <c r="CK45">
        <f t="shared" ca="1" si="24"/>
        <v>-339.88499999999993</v>
      </c>
      <c r="CL45">
        <f t="shared" ca="1" si="24"/>
        <v>-330.59949999999998</v>
      </c>
      <c r="CM45">
        <f t="shared" ca="1" si="24"/>
        <v>-319.23616666666675</v>
      </c>
      <c r="CN45">
        <f t="shared" ca="1" si="24"/>
        <v>-309.96083333333343</v>
      </c>
      <c r="CO45">
        <f t="shared" ca="1" si="24"/>
        <v>-300.60066666666671</v>
      </c>
      <c r="CP45">
        <f t="shared" ca="1" si="24"/>
        <v>-297.2568333333333</v>
      </c>
      <c r="CQ45">
        <f t="shared" ca="1" si="24"/>
        <v>-294.90016666666668</v>
      </c>
      <c r="CR45">
        <f t="shared" ca="1" si="24"/>
        <v>-297.56850000000009</v>
      </c>
      <c r="CS45">
        <f t="shared" ca="1" si="24"/>
        <v>-301.66683333333322</v>
      </c>
      <c r="CT45">
        <f t="shared" ca="1" si="24"/>
        <v>-307.51566666666685</v>
      </c>
      <c r="CU45">
        <f t="shared" ca="1" si="24"/>
        <v>-314.92033333333325</v>
      </c>
      <c r="CV45">
        <f t="shared" ca="1" si="24"/>
        <v>-324.23166666666646</v>
      </c>
      <c r="CW45">
        <f t="shared" ca="1" si="24"/>
        <v>-335.13916666666654</v>
      </c>
      <c r="CX45">
        <f t="shared" ca="1" si="24"/>
        <v>-341.46600000000001</v>
      </c>
      <c r="CY45">
        <f t="shared" ca="1" si="24"/>
        <v>-348.00366666666673</v>
      </c>
      <c r="CZ45">
        <f t="shared" ca="1" si="24"/>
        <v>-353.27883333333307</v>
      </c>
      <c r="DA45">
        <f t="shared" ca="1" si="24"/>
        <v>-357.19333333333338</v>
      </c>
      <c r="DB45">
        <f t="shared" ca="1" si="24"/>
        <v>-366.25400000000002</v>
      </c>
      <c r="DC45">
        <f t="shared" ca="1" si="24"/>
        <v>-376.99683333333331</v>
      </c>
      <c r="DD45">
        <f t="shared" ca="1" si="24"/>
        <v>-387.11633333333333</v>
      </c>
      <c r="DE45">
        <f t="shared" ca="1" si="24"/>
        <v>-398.43999999999994</v>
      </c>
      <c r="DF45">
        <f t="shared" ca="1" si="24"/>
        <v>-407.10483333333337</v>
      </c>
      <c r="DG45">
        <f t="shared" ca="1" si="24"/>
        <v>-421.98233333333337</v>
      </c>
      <c r="DH45">
        <f t="shared" ca="1" si="24"/>
        <v>-441.50366666666662</v>
      </c>
      <c r="DI45">
        <f t="shared" ca="1" si="24"/>
        <v>-459.48416666666674</v>
      </c>
      <c r="DJ45">
        <f t="shared" ca="1" si="24"/>
        <v>-477.73816666666676</v>
      </c>
      <c r="DK45">
        <f t="shared" ca="1" si="24"/>
        <v>-498.14433333333312</v>
      </c>
      <c r="DL45">
        <f t="shared" ca="1" si="24"/>
        <v>-516.91150000000005</v>
      </c>
      <c r="DM45">
        <f t="shared" ca="1" si="24"/>
        <v>-537.80649999999991</v>
      </c>
      <c r="DN45">
        <f t="shared" ca="1" si="24"/>
        <v>-558.04666666666662</v>
      </c>
      <c r="DO45">
        <f t="shared" ca="1" si="24"/>
        <v>-574.74333333333323</v>
      </c>
      <c r="DP45">
        <f t="shared" ca="1" si="24"/>
        <v>-590.76900000000023</v>
      </c>
      <c r="DQ45">
        <f t="shared" ca="1" si="24"/>
        <v>-605.98816666666664</v>
      </c>
      <c r="DR45">
        <f t="shared" ca="1" si="24"/>
        <v>-623.68466666666677</v>
      </c>
      <c r="DS45">
        <f t="shared" ca="1" si="24"/>
        <v>-647.52849999999989</v>
      </c>
      <c r="DT45">
        <f t="shared" ca="1" si="24"/>
        <v>-663.70066666666651</v>
      </c>
      <c r="DU45">
        <f t="shared" ca="1" si="24"/>
        <v>-675.48766666666666</v>
      </c>
      <c r="DV45">
        <f t="shared" ca="1" si="24"/>
        <v>-685.32516666666652</v>
      </c>
      <c r="DW45">
        <f t="shared" ca="1" si="24"/>
        <v>-691.50266666666664</v>
      </c>
      <c r="DX45">
        <f t="shared" ca="1" si="24"/>
        <v>-693.94799999999975</v>
      </c>
      <c r="DY45">
        <f t="shared" ca="1" si="24"/>
        <v>-667.02349999999967</v>
      </c>
      <c r="DZ45">
        <f t="shared" ca="1" si="24"/>
        <v>-643.80683333333354</v>
      </c>
      <c r="EA45">
        <f t="shared" ref="EA45:GL45" ca="1" si="25">IF(EA38="n/a", "n/a", IF(EA39="n/a", "n/a", IF(EA40="n/a", "n/a", IF(EA41="n/a", "n/a", SUM(EA38:EA41)))))</f>
        <v>-612.68283333333306</v>
      </c>
      <c r="EB45">
        <f t="shared" ca="1" si="25"/>
        <v>-572.12149999999986</v>
      </c>
      <c r="EC45">
        <f t="shared" ca="1" si="25"/>
        <v>-538.24266666666654</v>
      </c>
      <c r="ED45">
        <f t="shared" ca="1" si="25"/>
        <v>-511.31699999999995</v>
      </c>
      <c r="EE45">
        <f t="shared" ca="1" si="25"/>
        <v>-482.60966666666673</v>
      </c>
      <c r="EF45">
        <f t="shared" ca="1" si="25"/>
        <v>-457.5535000000001</v>
      </c>
      <c r="EG45">
        <f t="shared" ca="1" si="25"/>
        <v>-437.54949999999991</v>
      </c>
      <c r="EH45">
        <f t="shared" ca="1" si="25"/>
        <v>-422.33849999999984</v>
      </c>
      <c r="EI45">
        <f t="shared" ca="1" si="25"/>
        <v>-419.40683333333322</v>
      </c>
      <c r="EJ45">
        <f t="shared" ca="1" si="25"/>
        <v>-416.6515</v>
      </c>
      <c r="EK45">
        <f t="shared" ca="1" si="25"/>
        <v>-423.41066666666654</v>
      </c>
      <c r="EL45">
        <f t="shared" ca="1" si="25"/>
        <v>-431.85983333333348</v>
      </c>
      <c r="EM45">
        <f t="shared" ca="1" si="25"/>
        <v>-453.18850000000003</v>
      </c>
      <c r="EN45">
        <f t="shared" ca="1" si="25"/>
        <v>-475.64483333333345</v>
      </c>
      <c r="EO45">
        <f t="shared" ca="1" si="25"/>
        <v>-499.44749999999948</v>
      </c>
      <c r="EP45">
        <f t="shared" ca="1" si="25"/>
        <v>-522.96883333333335</v>
      </c>
      <c r="EQ45">
        <f t="shared" ca="1" si="25"/>
        <v>-549.54200000000014</v>
      </c>
      <c r="ER45">
        <f t="shared" ca="1" si="25"/>
        <v>-577.36800000000005</v>
      </c>
      <c r="ES45">
        <f t="shared" ca="1" si="25"/>
        <v>-595.44516666666721</v>
      </c>
      <c r="ET45">
        <f t="shared" ca="1" si="25"/>
        <v>-613.87100000000032</v>
      </c>
      <c r="EU45">
        <f t="shared" ca="1" si="25"/>
        <v>-633.10416666666686</v>
      </c>
      <c r="EV45">
        <f t="shared" ca="1" si="25"/>
        <v>-652.97283333333269</v>
      </c>
      <c r="EW45">
        <f t="shared" ca="1" si="25"/>
        <v>-663.65299999999991</v>
      </c>
      <c r="EX45">
        <f t="shared" ca="1" si="25"/>
        <v>-667.66433333333316</v>
      </c>
      <c r="EY45">
        <f t="shared" ca="1" si="25"/>
        <v>-669.81833333333282</v>
      </c>
      <c r="EZ45">
        <f t="shared" ca="1" si="25"/>
        <v>-592.81400000000019</v>
      </c>
      <c r="FA45">
        <f t="shared" ca="1" si="25"/>
        <v>-558.04583333333312</v>
      </c>
      <c r="FB45">
        <f t="shared" ca="1" si="25"/>
        <v>-514.19416666666643</v>
      </c>
      <c r="FC45">
        <f t="shared" ca="1" si="25"/>
        <v>-415.07366666666627</v>
      </c>
      <c r="FD45">
        <f t="shared" ca="1" si="25"/>
        <v>-356.81066666666618</v>
      </c>
      <c r="FE45">
        <f t="shared" ca="1" si="25"/>
        <v>-270.57866666666655</v>
      </c>
      <c r="FF45">
        <f t="shared" ca="1" si="25"/>
        <v>-183.95150000000027</v>
      </c>
      <c r="FG45">
        <f t="shared" ca="1" si="25"/>
        <v>-102.45066666666668</v>
      </c>
      <c r="FH45">
        <f t="shared" ca="1" si="25"/>
        <v>-53.704499999999953</v>
      </c>
      <c r="FI45">
        <f t="shared" ca="1" si="25"/>
        <v>-5.8916666666667936</v>
      </c>
      <c r="FJ45">
        <f t="shared" ca="1" si="25"/>
        <v>33.878666666666405</v>
      </c>
      <c r="FK45">
        <f t="shared" ca="1" si="25"/>
        <v>25.566000000000216</v>
      </c>
      <c r="FL45">
        <f t="shared" ca="1" si="25"/>
        <v>9.159666666666368</v>
      </c>
      <c r="FM45">
        <f t="shared" ca="1" si="25"/>
        <v>-12.451666666666782</v>
      </c>
      <c r="FN45">
        <f t="shared" ca="1" si="25"/>
        <v>-36.564833333333226</v>
      </c>
      <c r="FO45">
        <f t="shared" ca="1" si="25"/>
        <v>-64.640499999999335</v>
      </c>
      <c r="FP45">
        <f t="shared" ca="1" si="25"/>
        <v>-87.381333333332591</v>
      </c>
      <c r="FQ45">
        <f t="shared" ca="1" si="25"/>
        <v>-105.34933333333312</v>
      </c>
      <c r="FR45">
        <f t="shared" ca="1" si="25"/>
        <v>-128.35916666666657</v>
      </c>
      <c r="FS45">
        <f t="shared" ca="1" si="25"/>
        <v>-165.13533333333379</v>
      </c>
      <c r="FT45">
        <f t="shared" ca="1" si="25"/>
        <v>-201.96216666666675</v>
      </c>
      <c r="FU45">
        <f t="shared" ca="1" si="25"/>
        <v>-221.28616666666727</v>
      </c>
      <c r="FV45">
        <f t="shared" ca="1" si="25"/>
        <v>-244.97283333333323</v>
      </c>
      <c r="FW45">
        <f t="shared" ca="1" si="25"/>
        <v>-275.83783333333304</v>
      </c>
      <c r="FX45">
        <f t="shared" ca="1" si="25"/>
        <v>-298.18883333333326</v>
      </c>
      <c r="FY45">
        <f t="shared" ca="1" si="25"/>
        <v>-315.55550000000005</v>
      </c>
      <c r="FZ45">
        <f t="shared" ca="1" si="25"/>
        <v>-327.12933333333274</v>
      </c>
      <c r="GA45">
        <f t="shared" ca="1" si="25"/>
        <v>-328.44549999999913</v>
      </c>
      <c r="GB45">
        <f t="shared" ca="1" si="25"/>
        <v>-333.44283333333311</v>
      </c>
      <c r="GC45">
        <f t="shared" ca="1" si="25"/>
        <v>-339.41550000000012</v>
      </c>
      <c r="GD45" s="79">
        <f t="shared" ca="1" si="25"/>
        <v>-341.9223333333332</v>
      </c>
      <c r="GE45">
        <f t="shared" ca="1" si="25"/>
        <v>-340.95333333333326</v>
      </c>
      <c r="GF45">
        <f t="shared" ca="1" si="25"/>
        <v>-344.00166666666627</v>
      </c>
      <c r="GG45">
        <f t="shared" ca="1" si="25"/>
        <v>-351.42699999999945</v>
      </c>
      <c r="GH45" s="71">
        <f t="shared" ca="1" si="25"/>
        <v>-355.81466666666688</v>
      </c>
      <c r="GI45">
        <f t="shared" ca="1" si="25"/>
        <v>-355.21600000000018</v>
      </c>
      <c r="GJ45">
        <f t="shared" ca="1" si="25"/>
        <v>-354.60383333333323</v>
      </c>
      <c r="GK45">
        <f t="shared" ca="1" si="25"/>
        <v>-355.5300000000002</v>
      </c>
      <c r="GL45" s="15">
        <f t="shared" ca="1" si="25"/>
        <v>-359.45933333333255</v>
      </c>
      <c r="GM45">
        <f t="shared" ref="GM45:GV45" ca="1" si="26">IF(GM38="n/a", "n/a", IF(GM39="n/a", "n/a", IF(GM40="n/a", "n/a", IF(GM41="n/a", "n/a", SUM(GM38:GM41)))))</f>
        <v>-354.32250000000016</v>
      </c>
      <c r="GN45">
        <f t="shared" ca="1" si="26"/>
        <v>-346.74049999999932</v>
      </c>
      <c r="GO45" s="87">
        <f t="shared" ca="1" si="26"/>
        <v>-345.46099999999916</v>
      </c>
      <c r="GP45" s="6">
        <f t="shared" ca="1" si="26"/>
        <v>-346.03716666666651</v>
      </c>
      <c r="GQ45" t="e">
        <f t="shared" ca="1" si="26"/>
        <v>#N/A</v>
      </c>
      <c r="GR45" t="e">
        <f t="shared" ca="1" si="26"/>
        <v>#N/A</v>
      </c>
      <c r="GS45" t="e">
        <f t="shared" ca="1" si="26"/>
        <v>#N/A</v>
      </c>
      <c r="GT45" t="str">
        <f t="shared" ca="1" si="26"/>
        <v>n/a</v>
      </c>
      <c r="GU45" t="str">
        <f t="shared" ca="1" si="26"/>
        <v>n/a</v>
      </c>
      <c r="GV45" t="str">
        <f t="shared" ca="1" si="26"/>
        <v>n/a</v>
      </c>
    </row>
    <row r="46" spans="1:204" x14ac:dyDescent="0.25">
      <c r="A46" s="7" t="s">
        <v>77</v>
      </c>
      <c r="B46" t="s">
        <v>145</v>
      </c>
      <c r="C46" t="str">
        <f t="shared" ref="C46:BN46" ca="1" si="27">IFERROR(C45/C23, "n/a")</f>
        <v>n/a</v>
      </c>
      <c r="D46" t="str">
        <f t="shared" ca="1" si="27"/>
        <v>n/a</v>
      </c>
      <c r="E46" t="str">
        <f t="shared" ca="1" si="27"/>
        <v>n/a</v>
      </c>
      <c r="F46" t="str">
        <f t="shared" ca="1" si="27"/>
        <v>n/a</v>
      </c>
      <c r="G46" t="str">
        <f t="shared" ca="1" si="27"/>
        <v>n/a</v>
      </c>
      <c r="H46" t="str">
        <f t="shared" ca="1" si="27"/>
        <v>n/a</v>
      </c>
      <c r="I46" t="str">
        <f t="shared" ca="1" si="27"/>
        <v>n/a</v>
      </c>
      <c r="J46" t="str">
        <f t="shared" ca="1" si="27"/>
        <v>n/a</v>
      </c>
      <c r="K46" t="str">
        <f t="shared" ca="1" si="27"/>
        <v>n/a</v>
      </c>
      <c r="L46" t="str">
        <f t="shared" ca="1" si="27"/>
        <v>n/a</v>
      </c>
      <c r="M46" t="str">
        <f t="shared" ca="1" si="27"/>
        <v>n/a</v>
      </c>
      <c r="N46">
        <f t="shared" ca="1" si="27"/>
        <v>-409.11152926075039</v>
      </c>
      <c r="O46">
        <f t="shared" ca="1" si="27"/>
        <v>-416.07866026777344</v>
      </c>
      <c r="P46">
        <f t="shared" ca="1" si="27"/>
        <v>-418.34853305054787</v>
      </c>
      <c r="Q46">
        <f t="shared" ca="1" si="27"/>
        <v>-418.93286120947039</v>
      </c>
      <c r="R46">
        <f t="shared" ca="1" si="27"/>
        <v>-426.85729447301821</v>
      </c>
      <c r="S46">
        <f t="shared" ca="1" si="27"/>
        <v>-424.43281669111144</v>
      </c>
      <c r="T46">
        <f t="shared" ca="1" si="27"/>
        <v>-419.10415542363739</v>
      </c>
      <c r="U46">
        <f t="shared" ca="1" si="27"/>
        <v>-412.42367367367359</v>
      </c>
      <c r="V46">
        <f t="shared" ca="1" si="27"/>
        <v>-400.21599853560303</v>
      </c>
      <c r="W46">
        <f t="shared" ca="1" si="27"/>
        <v>-380.81401617250685</v>
      </c>
      <c r="X46">
        <f t="shared" ca="1" si="27"/>
        <v>-343.45085925294705</v>
      </c>
      <c r="Y46">
        <f t="shared" ca="1" si="27"/>
        <v>-322.8372255141166</v>
      </c>
      <c r="Z46">
        <f t="shared" ca="1" si="27"/>
        <v>-315.52916038210157</v>
      </c>
      <c r="AA46">
        <f t="shared" ca="1" si="27"/>
        <v>-310.52833813640729</v>
      </c>
      <c r="AB46">
        <f t="shared" ca="1" si="27"/>
        <v>-319.00783377601448</v>
      </c>
      <c r="AC46">
        <f t="shared" ca="1" si="27"/>
        <v>-322.45716871991868</v>
      </c>
      <c r="AD46">
        <f t="shared" ca="1" si="27"/>
        <v>-326.97921081515773</v>
      </c>
      <c r="AE46">
        <f t="shared" ca="1" si="27"/>
        <v>-335.51207327227308</v>
      </c>
      <c r="AF46">
        <f t="shared" ca="1" si="27"/>
        <v>-351.31769521410587</v>
      </c>
      <c r="AG46">
        <f t="shared" ca="1" si="27"/>
        <v>-361.46405269307525</v>
      </c>
      <c r="AH46">
        <f t="shared" ca="1" si="27"/>
        <v>-373.40419024315634</v>
      </c>
      <c r="AI46">
        <f t="shared" ca="1" si="27"/>
        <v>-384.94783829872614</v>
      </c>
      <c r="AJ46">
        <f t="shared" ca="1" si="27"/>
        <v>-398.38159550208377</v>
      </c>
      <c r="AK46">
        <f t="shared" ca="1" si="27"/>
        <v>-410.05805417101351</v>
      </c>
      <c r="AL46">
        <f t="shared" ca="1" si="27"/>
        <v>-421.94524236132804</v>
      </c>
      <c r="AM46">
        <f t="shared" ca="1" si="27"/>
        <v>-431.82181902768059</v>
      </c>
      <c r="AN46">
        <f t="shared" ca="1" si="27"/>
        <v>-435.13245482950663</v>
      </c>
      <c r="AO46">
        <f t="shared" ca="1" si="27"/>
        <v>-437.04852549996889</v>
      </c>
      <c r="AP46">
        <f t="shared" ca="1" si="27"/>
        <v>-437.61982415724037</v>
      </c>
      <c r="AQ46">
        <f t="shared" ca="1" si="27"/>
        <v>-429.61366739543797</v>
      </c>
      <c r="AR46">
        <f t="shared" ca="1" si="27"/>
        <v>-420.08233581894302</v>
      </c>
      <c r="AS46">
        <f t="shared" ca="1" si="27"/>
        <v>-406.00947518954365</v>
      </c>
      <c r="AT46">
        <f t="shared" ca="1" si="27"/>
        <v>-397.07643371690534</v>
      </c>
      <c r="AU46">
        <f t="shared" ca="1" si="27"/>
        <v>-399.02164166628677</v>
      </c>
      <c r="AV46">
        <f t="shared" ca="1" si="27"/>
        <v>-403.11234174850165</v>
      </c>
      <c r="AW46">
        <f t="shared" ca="1" si="27"/>
        <v>-410.34645020881129</v>
      </c>
      <c r="AX46">
        <f t="shared" ca="1" si="27"/>
        <v>-411.97081613440486</v>
      </c>
      <c r="AY46">
        <f t="shared" ca="1" si="27"/>
        <v>-411.37725621442257</v>
      </c>
      <c r="AZ46">
        <f t="shared" ca="1" si="27"/>
        <v>-409.79373410683047</v>
      </c>
      <c r="BA46">
        <f t="shared" ca="1" si="27"/>
        <v>-402.57880055788013</v>
      </c>
      <c r="BB46">
        <f t="shared" ca="1" si="27"/>
        <v>-389.30734318310363</v>
      </c>
      <c r="BC46">
        <f t="shared" ca="1" si="27"/>
        <v>-374.10208521467843</v>
      </c>
      <c r="BD46">
        <f t="shared" ca="1" si="27"/>
        <v>-364.43761990956335</v>
      </c>
      <c r="BE46">
        <f t="shared" ca="1" si="27"/>
        <v>-359.23115527451563</v>
      </c>
      <c r="BF46">
        <f t="shared" ca="1" si="27"/>
        <v>-364.31353780294876</v>
      </c>
      <c r="BG46">
        <f t="shared" ca="1" si="27"/>
        <v>-374.74025120010504</v>
      </c>
      <c r="BH46">
        <f t="shared" ca="1" si="27"/>
        <v>-388.30992061166148</v>
      </c>
      <c r="BI46">
        <f t="shared" ca="1" si="27"/>
        <v>-401.05436967241189</v>
      </c>
      <c r="BJ46">
        <f t="shared" ca="1" si="27"/>
        <v>-414.11385372307984</v>
      </c>
      <c r="BK46">
        <f t="shared" ca="1" si="27"/>
        <v>-431.16033112414613</v>
      </c>
      <c r="BL46">
        <f t="shared" ca="1" si="27"/>
        <v>-436.394063047065</v>
      </c>
      <c r="BM46">
        <f t="shared" ca="1" si="27"/>
        <v>-445.06207551531713</v>
      </c>
      <c r="BN46">
        <f t="shared" ca="1" si="27"/>
        <v>-460.95981782758128</v>
      </c>
      <c r="BO46">
        <f t="shared" ref="BO46:DZ46" ca="1" si="28">IFERROR(BO45/BO23, "n/a")</f>
        <v>-469.75171733974071</v>
      </c>
      <c r="BP46">
        <f t="shared" ca="1" si="28"/>
        <v>-477.96073932912719</v>
      </c>
      <c r="BQ46">
        <f t="shared" ca="1" si="28"/>
        <v>-483.10726248757652</v>
      </c>
      <c r="BR46">
        <f t="shared" ca="1" si="28"/>
        <v>-490.93337236105509</v>
      </c>
      <c r="BS46">
        <f t="shared" ca="1" si="28"/>
        <v>-491.88944268237435</v>
      </c>
      <c r="BT46">
        <f t="shared" ca="1" si="28"/>
        <v>-510.31217463109874</v>
      </c>
      <c r="BU46">
        <f t="shared" ca="1" si="28"/>
        <v>-524.3366766254087</v>
      </c>
      <c r="BV46">
        <f t="shared" ca="1" si="28"/>
        <v>-534.74029408653348</v>
      </c>
      <c r="BW46">
        <f t="shared" ca="1" si="28"/>
        <v>-545.40715472754289</v>
      </c>
      <c r="BX46">
        <f t="shared" ca="1" si="28"/>
        <v>-553.73779492591882</v>
      </c>
      <c r="BY46">
        <f t="shared" ca="1" si="28"/>
        <v>-559.51648464338825</v>
      </c>
      <c r="BZ46">
        <f t="shared" ca="1" si="28"/>
        <v>-566.61816212923634</v>
      </c>
      <c r="CA46">
        <f t="shared" ca="1" si="28"/>
        <v>-577.83939155696078</v>
      </c>
      <c r="CB46">
        <f t="shared" ca="1" si="28"/>
        <v>-580.38115358376774</v>
      </c>
      <c r="CC46">
        <f t="shared" ca="1" si="28"/>
        <v>-584.68234174515146</v>
      </c>
      <c r="CD46">
        <f t="shared" ca="1" si="28"/>
        <v>-582.49086992147875</v>
      </c>
      <c r="CE46">
        <f t="shared" ca="1" si="28"/>
        <v>-579.08930930641759</v>
      </c>
      <c r="CF46">
        <f t="shared" ca="1" si="28"/>
        <v>-577.99669242756727</v>
      </c>
      <c r="CG46">
        <f t="shared" ca="1" si="28"/>
        <v>-573.60759990578617</v>
      </c>
      <c r="CH46">
        <f t="shared" ca="1" si="28"/>
        <v>-564.71606201021791</v>
      </c>
      <c r="CI46">
        <f t="shared" ca="1" si="28"/>
        <v>-550.72636923298285</v>
      </c>
      <c r="CJ46">
        <f t="shared" ca="1" si="28"/>
        <v>-533.18434811941302</v>
      </c>
      <c r="CK46">
        <f t="shared" ca="1" si="28"/>
        <v>-517.6360396582445</v>
      </c>
      <c r="CL46">
        <f t="shared" ca="1" si="28"/>
        <v>-499.87828111769687</v>
      </c>
      <c r="CM46">
        <f t="shared" ca="1" si="28"/>
        <v>-479.69371399949927</v>
      </c>
      <c r="CN46">
        <f t="shared" ca="1" si="28"/>
        <v>-462.68335522649477</v>
      </c>
      <c r="CO46">
        <f t="shared" ca="1" si="28"/>
        <v>-445.86936422472411</v>
      </c>
      <c r="CP46">
        <f t="shared" ca="1" si="28"/>
        <v>-437.85713935001741</v>
      </c>
      <c r="CQ46">
        <f t="shared" ca="1" si="28"/>
        <v>-431.80977343056003</v>
      </c>
      <c r="CR46">
        <f t="shared" ca="1" si="28"/>
        <v>-432.80802292263627</v>
      </c>
      <c r="CS46">
        <f t="shared" ca="1" si="28"/>
        <v>-436.86907451389271</v>
      </c>
      <c r="CT46">
        <f t="shared" ca="1" si="28"/>
        <v>-442.78713702903792</v>
      </c>
      <c r="CU46">
        <f t="shared" ca="1" si="28"/>
        <v>-451.82905541447258</v>
      </c>
      <c r="CV46">
        <f t="shared" ca="1" si="28"/>
        <v>-462.60653273979352</v>
      </c>
      <c r="CW46">
        <f t="shared" ca="1" si="28"/>
        <v>-474.76189127036957</v>
      </c>
      <c r="CX46">
        <f t="shared" ca="1" si="28"/>
        <v>-481.46017511949577</v>
      </c>
      <c r="CY46">
        <f t="shared" ca="1" si="28"/>
        <v>-488.28913521350739</v>
      </c>
      <c r="CZ46">
        <f t="shared" ca="1" si="28"/>
        <v>-492.82113877845165</v>
      </c>
      <c r="DA46">
        <f t="shared" ca="1" si="28"/>
        <v>-496.25348486111506</v>
      </c>
      <c r="DB46">
        <f t="shared" ca="1" si="28"/>
        <v>-506.6174232993057</v>
      </c>
      <c r="DC46">
        <f t="shared" ca="1" si="28"/>
        <v>-518.59364109900594</v>
      </c>
      <c r="DD46">
        <f t="shared" ca="1" si="28"/>
        <v>-528.97752634983101</v>
      </c>
      <c r="DE46">
        <f t="shared" ca="1" si="28"/>
        <v>-542.13949438049349</v>
      </c>
      <c r="DF46">
        <f t="shared" ca="1" si="28"/>
        <v>-550.17884091267433</v>
      </c>
      <c r="DG46">
        <f t="shared" ca="1" si="28"/>
        <v>-567.76816508124455</v>
      </c>
      <c r="DH46">
        <f t="shared" ca="1" si="28"/>
        <v>-592.5507880479762</v>
      </c>
      <c r="DI46">
        <f t="shared" ca="1" si="28"/>
        <v>-615.0565773387234</v>
      </c>
      <c r="DJ46">
        <f t="shared" ca="1" si="28"/>
        <v>-637.48571098152775</v>
      </c>
      <c r="DK46">
        <f t="shared" ca="1" si="28"/>
        <v>-664.6621390226868</v>
      </c>
      <c r="DL46">
        <f t="shared" ca="1" si="28"/>
        <v>-688.47178380682203</v>
      </c>
      <c r="DM46">
        <f t="shared" ca="1" si="28"/>
        <v>-714.09517613161051</v>
      </c>
      <c r="DN46">
        <f t="shared" ca="1" si="28"/>
        <v>-739.03677217145616</v>
      </c>
      <c r="DO46">
        <f t="shared" ca="1" si="28"/>
        <v>-759.1680205705328</v>
      </c>
      <c r="DP46">
        <f t="shared" ca="1" si="28"/>
        <v>-776.10220704151357</v>
      </c>
      <c r="DQ46">
        <f t="shared" ca="1" si="28"/>
        <v>-791.90330575992402</v>
      </c>
      <c r="DR46">
        <f t="shared" ca="1" si="28"/>
        <v>-810.24315253870327</v>
      </c>
      <c r="DS46">
        <f t="shared" ca="1" si="28"/>
        <v>-834.25043160091718</v>
      </c>
      <c r="DT46">
        <f t="shared" ca="1" si="28"/>
        <v>-851.2584383991516</v>
      </c>
      <c r="DU46">
        <f t="shared" ca="1" si="28"/>
        <v>-861.0422774591035</v>
      </c>
      <c r="DV46">
        <f t="shared" ca="1" si="28"/>
        <v>-868.76486869070982</v>
      </c>
      <c r="DW46">
        <f t="shared" ca="1" si="28"/>
        <v>-870.67987895728652</v>
      </c>
      <c r="DX46">
        <f t="shared" ca="1" si="28"/>
        <v>-869.67441160989517</v>
      </c>
      <c r="DY46">
        <f t="shared" ca="1" si="28"/>
        <v>-835.42934796222494</v>
      </c>
      <c r="DZ46">
        <f t="shared" ca="1" si="28"/>
        <v>-805.85652117677023</v>
      </c>
      <c r="EA46">
        <f t="shared" ref="EA46:GL46" ca="1" si="29">IFERROR(EA45/EA23, "n/a")</f>
        <v>-765.48993394804108</v>
      </c>
      <c r="EB46">
        <f t="shared" ca="1" si="29"/>
        <v>-709.40568891974988</v>
      </c>
      <c r="EC46">
        <f t="shared" ca="1" si="29"/>
        <v>-664.16093911312373</v>
      </c>
      <c r="ED46">
        <f t="shared" ca="1" si="29"/>
        <v>-628.03011693033307</v>
      </c>
      <c r="EE46">
        <f t="shared" ca="1" si="29"/>
        <v>-588.62015692970692</v>
      </c>
      <c r="EF46">
        <f t="shared" ca="1" si="29"/>
        <v>-557.9172306154054</v>
      </c>
      <c r="EG46">
        <f t="shared" ca="1" si="29"/>
        <v>-530.25376589066491</v>
      </c>
      <c r="EH46">
        <f t="shared" ca="1" si="29"/>
        <v>-509.48609686953358</v>
      </c>
      <c r="EI46">
        <f t="shared" ca="1" si="29"/>
        <v>-501.78485258166523</v>
      </c>
      <c r="EJ46">
        <f t="shared" ca="1" si="29"/>
        <v>-495.10011288693482</v>
      </c>
      <c r="EK46">
        <f t="shared" ca="1" si="29"/>
        <v>-500.60968640757937</v>
      </c>
      <c r="EL46">
        <f t="shared" ca="1" si="29"/>
        <v>-506.27757392449496</v>
      </c>
      <c r="EM46">
        <f t="shared" ca="1" si="29"/>
        <v>-528.27176611840957</v>
      </c>
      <c r="EN46">
        <f t="shared" ca="1" si="29"/>
        <v>-551.13998903076799</v>
      </c>
      <c r="EO46">
        <f t="shared" ca="1" si="29"/>
        <v>-572.59673258813359</v>
      </c>
      <c r="EP46">
        <f t="shared" ca="1" si="29"/>
        <v>-594.9114784184801</v>
      </c>
      <c r="EQ46">
        <f t="shared" ca="1" si="29"/>
        <v>-621.97749960386648</v>
      </c>
      <c r="ER46">
        <f t="shared" ca="1" si="29"/>
        <v>-648.25464548363561</v>
      </c>
      <c r="ES46">
        <f t="shared" ca="1" si="29"/>
        <v>-663.75927081939983</v>
      </c>
      <c r="ET46">
        <f t="shared" ca="1" si="29"/>
        <v>-685.45284009066893</v>
      </c>
      <c r="EU46">
        <f t="shared" ca="1" si="29"/>
        <v>-700.32097372477028</v>
      </c>
      <c r="EV46">
        <f t="shared" ca="1" si="29"/>
        <v>-716.48177814840756</v>
      </c>
      <c r="EW46">
        <f t="shared" ca="1" si="29"/>
        <v>-724.11674849972701</v>
      </c>
      <c r="EX46">
        <f t="shared" ca="1" si="29"/>
        <v>-721.4015335688789</v>
      </c>
      <c r="EY46">
        <f t="shared" ca="1" si="29"/>
        <v>-717.70351162923544</v>
      </c>
      <c r="EZ46">
        <f t="shared" ca="1" si="29"/>
        <v>-628.72021126536515</v>
      </c>
      <c r="FA46">
        <f t="shared" ca="1" si="29"/>
        <v>-585.77649248770081</v>
      </c>
      <c r="FB46">
        <f t="shared" ca="1" si="29"/>
        <v>-547.96526601091932</v>
      </c>
      <c r="FC46">
        <f t="shared" ca="1" si="29"/>
        <v>-445.00945253896231</v>
      </c>
      <c r="FD46">
        <f t="shared" ca="1" si="29"/>
        <v>-380.83365353142869</v>
      </c>
      <c r="FE46">
        <f t="shared" ca="1" si="29"/>
        <v>-286.81527964751223</v>
      </c>
      <c r="FF46">
        <f t="shared" ca="1" si="29"/>
        <v>-193.49465645643147</v>
      </c>
      <c r="FG46">
        <f t="shared" ca="1" si="29"/>
        <v>-107.39851631321656</v>
      </c>
      <c r="FH46">
        <f t="shared" ca="1" si="29"/>
        <v>-56.235078534031366</v>
      </c>
      <c r="FI46">
        <f t="shared" ca="1" si="29"/>
        <v>-6.1583863808201134</v>
      </c>
      <c r="FJ46">
        <f t="shared" ca="1" si="29"/>
        <v>35.199346133599043</v>
      </c>
      <c r="FK46">
        <f t="shared" ca="1" si="29"/>
        <v>26.332540246578102</v>
      </c>
      <c r="FL46">
        <f t="shared" ca="1" si="29"/>
        <v>9.3422135188241917</v>
      </c>
      <c r="FM46">
        <f t="shared" ca="1" si="29"/>
        <v>-12.638591433975275</v>
      </c>
      <c r="FN46">
        <f t="shared" ca="1" si="29"/>
        <v>-36.987227471052648</v>
      </c>
      <c r="FO46">
        <f t="shared" ca="1" si="29"/>
        <v>-64.941177652530541</v>
      </c>
      <c r="FP46">
        <f t="shared" ca="1" si="29"/>
        <v>-87.578384698905126</v>
      </c>
      <c r="FQ46">
        <f t="shared" ca="1" si="29"/>
        <v>-105.28510941658899</v>
      </c>
      <c r="FR46">
        <f t="shared" ca="1" si="29"/>
        <v>-127.56444020419444</v>
      </c>
      <c r="FS46">
        <f t="shared" ca="1" si="29"/>
        <v>-163.5310933079825</v>
      </c>
      <c r="FT46">
        <f t="shared" ca="1" si="29"/>
        <v>-199.85173237280989</v>
      </c>
      <c r="FU46">
        <f t="shared" ca="1" si="29"/>
        <v>-218.09328103235362</v>
      </c>
      <c r="FV46">
        <f t="shared" ca="1" si="29"/>
        <v>-240.45941020380778</v>
      </c>
      <c r="FW46">
        <f t="shared" ca="1" si="29"/>
        <v>-269.48341442127929</v>
      </c>
      <c r="FX46">
        <f t="shared" ca="1" si="29"/>
        <v>-289.88648441955712</v>
      </c>
      <c r="FY46">
        <f t="shared" ca="1" si="29"/>
        <v>-305.8538169270733</v>
      </c>
      <c r="FZ46">
        <f t="shared" ca="1" si="29"/>
        <v>-317.39791331121097</v>
      </c>
      <c r="GA46">
        <f t="shared" ca="1" si="29"/>
        <v>-320.10360017932589</v>
      </c>
      <c r="GB46">
        <f t="shared" ca="1" si="29"/>
        <v>-323.39808869836202</v>
      </c>
      <c r="GC46">
        <f t="shared" ca="1" si="29"/>
        <v>-328.20722332350249</v>
      </c>
      <c r="GD46" s="79">
        <f t="shared" ca="1" si="29"/>
        <v>-330.78160875061258</v>
      </c>
      <c r="GE46">
        <f t="shared" ca="1" si="29"/>
        <v>-329.66558374587453</v>
      </c>
      <c r="GF46">
        <f t="shared" ca="1" si="29"/>
        <v>-330.67226756127138</v>
      </c>
      <c r="GG46">
        <f t="shared" ca="1" si="29"/>
        <v>-336.35493534709605</v>
      </c>
      <c r="GH46" s="71">
        <f t="shared" ca="1" si="29"/>
        <v>-338.92275648352791</v>
      </c>
      <c r="GI46">
        <f t="shared" ca="1" si="29"/>
        <v>-336.62105303059036</v>
      </c>
      <c r="GJ46">
        <f t="shared" ca="1" si="29"/>
        <v>-335.38303178191188</v>
      </c>
      <c r="GK46">
        <f t="shared" ca="1" si="29"/>
        <v>-334.92539000678289</v>
      </c>
      <c r="GL46" s="15">
        <f t="shared" ca="1" si="29"/>
        <v>-336.35510141699893</v>
      </c>
      <c r="GM46">
        <f t="shared" ref="GM46:GV46" ca="1" si="30">IFERROR(GM45/GM23, "n/a")</f>
        <v>-329.54101562500017</v>
      </c>
      <c r="GN46">
        <f t="shared" ca="1" si="30"/>
        <v>-320.9104202722832</v>
      </c>
      <c r="GO46" s="87">
        <f t="shared" ca="1" si="30"/>
        <v>-318.485295473402</v>
      </c>
      <c r="GP46" s="6">
        <f t="shared" ca="1" si="30"/>
        <v>-317.84145150376736</v>
      </c>
      <c r="GQ46" t="str">
        <f t="shared" ca="1" si="30"/>
        <v>n/a</v>
      </c>
      <c r="GR46" t="str">
        <f t="shared" ca="1" si="30"/>
        <v>n/a</v>
      </c>
      <c r="GS46" t="str">
        <f t="shared" ca="1" si="30"/>
        <v>n/a</v>
      </c>
      <c r="GT46" t="str">
        <f t="shared" ca="1" si="30"/>
        <v>n/a</v>
      </c>
      <c r="GU46" t="str">
        <f t="shared" ca="1" si="30"/>
        <v>n/a</v>
      </c>
      <c r="GV46" t="str">
        <f t="shared" ca="1" si="30"/>
        <v>n/a</v>
      </c>
    </row>
    <row r="47" spans="1:204" x14ac:dyDescent="0.25">
      <c r="A47" s="7" t="s">
        <v>91</v>
      </c>
      <c r="B47" s="13" t="s">
        <v>90</v>
      </c>
      <c r="C47" t="str">
        <f t="shared" ref="C47:BN47" ca="1" si="31">IFERROR(C21-C46, "n/a")</f>
        <v>n/a</v>
      </c>
      <c r="D47" t="str">
        <f t="shared" ca="1" si="31"/>
        <v>n/a</v>
      </c>
      <c r="E47" t="str">
        <f t="shared" ca="1" si="31"/>
        <v>n/a</v>
      </c>
      <c r="F47" t="str">
        <f t="shared" ca="1" si="31"/>
        <v>n/a</v>
      </c>
      <c r="G47" t="str">
        <f t="shared" ca="1" si="31"/>
        <v>n/a</v>
      </c>
      <c r="H47" t="str">
        <f t="shared" ca="1" si="31"/>
        <v>n/a</v>
      </c>
      <c r="I47" t="str">
        <f t="shared" ca="1" si="31"/>
        <v>n/a</v>
      </c>
      <c r="J47" t="str">
        <f t="shared" ca="1" si="31"/>
        <v>n/a</v>
      </c>
      <c r="K47" t="str">
        <f t="shared" ca="1" si="31"/>
        <v>n/a</v>
      </c>
      <c r="L47" t="str">
        <f t="shared" ca="1" si="31"/>
        <v>n/a</v>
      </c>
      <c r="M47" t="str">
        <f t="shared" ca="1" si="31"/>
        <v>n/a</v>
      </c>
      <c r="N47">
        <f t="shared" ca="1" si="31"/>
        <v>3912.1115292607506</v>
      </c>
      <c r="O47">
        <f t="shared" ca="1" si="31"/>
        <v>3983.0786602677736</v>
      </c>
      <c r="P47">
        <f t="shared" ca="1" si="31"/>
        <v>3983.6485330505479</v>
      </c>
      <c r="Q47">
        <f t="shared" ca="1" si="31"/>
        <v>3996.8328612094706</v>
      </c>
      <c r="R47">
        <f t="shared" ca="1" si="31"/>
        <v>3994.0572944730179</v>
      </c>
      <c r="S47">
        <f t="shared" ca="1" si="31"/>
        <v>3959.7328166911116</v>
      </c>
      <c r="T47">
        <f t="shared" ca="1" si="31"/>
        <v>3967.1041554236372</v>
      </c>
      <c r="U47">
        <f t="shared" ca="1" si="31"/>
        <v>3975.7236736736736</v>
      </c>
      <c r="V47">
        <f t="shared" ca="1" si="31"/>
        <v>3911.4159985356027</v>
      </c>
      <c r="W47">
        <f t="shared" ca="1" si="31"/>
        <v>3921.4140161725068</v>
      </c>
      <c r="X47">
        <f t="shared" ca="1" si="31"/>
        <v>3942.350859252947</v>
      </c>
      <c r="Y47">
        <f t="shared" ca="1" si="31"/>
        <v>3972.8372255141167</v>
      </c>
      <c r="Z47">
        <f t="shared" ca="1" si="31"/>
        <v>4004.8291603821017</v>
      </c>
      <c r="AA47">
        <f t="shared" ca="1" si="31"/>
        <v>4073.5283381364075</v>
      </c>
      <c r="AB47">
        <f t="shared" ca="1" si="31"/>
        <v>4116.707833776014</v>
      </c>
      <c r="AC47">
        <f t="shared" ca="1" si="31"/>
        <v>4160.1571687199184</v>
      </c>
      <c r="AD47">
        <f t="shared" ca="1" si="31"/>
        <v>4214.3792108151574</v>
      </c>
      <c r="AE47">
        <f t="shared" ca="1" si="31"/>
        <v>4268.8120732722737</v>
      </c>
      <c r="AF47">
        <f t="shared" ca="1" si="31"/>
        <v>4305.9176952141061</v>
      </c>
      <c r="AG47">
        <f t="shared" ca="1" si="31"/>
        <v>4353.4640526930752</v>
      </c>
      <c r="AH47">
        <f t="shared" ca="1" si="31"/>
        <v>4425.4041902431563</v>
      </c>
      <c r="AI47">
        <f t="shared" ca="1" si="31"/>
        <v>4459.7478382987265</v>
      </c>
      <c r="AJ47">
        <f t="shared" ca="1" si="31"/>
        <v>4560.2815955020833</v>
      </c>
      <c r="AK47">
        <f t="shared" ca="1" si="31"/>
        <v>4589.4580541710129</v>
      </c>
      <c r="AL47">
        <f t="shared" ca="1" si="31"/>
        <v>4635.0452423613287</v>
      </c>
      <c r="AM47">
        <f t="shared" ca="1" si="31"/>
        <v>4666.7218190276799</v>
      </c>
      <c r="AN47">
        <f t="shared" ca="1" si="31"/>
        <v>4667.3324548295068</v>
      </c>
      <c r="AO47">
        <f t="shared" ca="1" si="31"/>
        <v>4710.3485254999687</v>
      </c>
      <c r="AP47">
        <f t="shared" ca="1" si="31"/>
        <v>4721.6198241572401</v>
      </c>
      <c r="AQ47">
        <f t="shared" ca="1" si="31"/>
        <v>4707.5136673954376</v>
      </c>
      <c r="AR47">
        <f t="shared" ca="1" si="31"/>
        <v>4601.5823358189427</v>
      </c>
      <c r="AS47">
        <f t="shared" ca="1" si="31"/>
        <v>4633.4094751895436</v>
      </c>
      <c r="AT47">
        <f t="shared" ca="1" si="31"/>
        <v>4681.5764337169057</v>
      </c>
      <c r="AU47">
        <f t="shared" ca="1" si="31"/>
        <v>4697.8216416662872</v>
      </c>
      <c r="AV47">
        <f t="shared" ca="1" si="31"/>
        <v>4702.3123417485012</v>
      </c>
      <c r="AW47">
        <f t="shared" ca="1" si="31"/>
        <v>4729.3464502088109</v>
      </c>
      <c r="AX47">
        <f t="shared" ca="1" si="31"/>
        <v>4701.4708161344051</v>
      </c>
      <c r="AY47">
        <f t="shared" ca="1" si="31"/>
        <v>4732.4772562144226</v>
      </c>
      <c r="AZ47">
        <f t="shared" ca="1" si="31"/>
        <v>4744.0937341068311</v>
      </c>
      <c r="BA47">
        <f t="shared" ca="1" si="31"/>
        <v>4765.8788005578799</v>
      </c>
      <c r="BB47">
        <f t="shared" ca="1" si="31"/>
        <v>4829.0073431831033</v>
      </c>
      <c r="BC47">
        <f t="shared" ca="1" si="31"/>
        <v>4857.7020852146788</v>
      </c>
      <c r="BD47">
        <f t="shared" ca="1" si="31"/>
        <v>4939.3376199095628</v>
      </c>
      <c r="BE47">
        <f t="shared" ca="1" si="31"/>
        <v>5016.2311552745159</v>
      </c>
      <c r="BF47">
        <f t="shared" ca="1" si="31"/>
        <v>5095.5135378029481</v>
      </c>
      <c r="BG47">
        <f t="shared" ca="1" si="31"/>
        <v>5145.2402512001054</v>
      </c>
      <c r="BH47">
        <f t="shared" ca="1" si="31"/>
        <v>5225.6099206116614</v>
      </c>
      <c r="BI47">
        <f t="shared" ca="1" si="31"/>
        <v>5274.2543696724115</v>
      </c>
      <c r="BJ47">
        <f t="shared" ca="1" si="31"/>
        <v>5350.4138537230801</v>
      </c>
      <c r="BK47">
        <f t="shared" ca="1" si="31"/>
        <v>5451.3603311241459</v>
      </c>
      <c r="BL47">
        <f t="shared" ca="1" si="31"/>
        <v>5502.6940630470654</v>
      </c>
      <c r="BM47">
        <f t="shared" ca="1" si="31"/>
        <v>5607.5620755153168</v>
      </c>
      <c r="BN47">
        <f t="shared" ca="1" si="31"/>
        <v>5634.5598178275814</v>
      </c>
      <c r="BO47">
        <f t="shared" ref="BO47:DZ47" ca="1" si="32">IFERROR(BO21-BO46, "n/a")</f>
        <v>5688.6517173397406</v>
      </c>
      <c r="BP47">
        <f t="shared" ca="1" si="32"/>
        <v>5753.660739329127</v>
      </c>
      <c r="BQ47">
        <f t="shared" ca="1" si="32"/>
        <v>5852.1072624875769</v>
      </c>
      <c r="BR47">
        <f t="shared" ca="1" si="32"/>
        <v>5892.9333723610553</v>
      </c>
      <c r="BS47">
        <f t="shared" ca="1" si="32"/>
        <v>5899.2894426823741</v>
      </c>
      <c r="BT47">
        <f t="shared" ca="1" si="32"/>
        <v>5991.5121746310988</v>
      </c>
      <c r="BU47">
        <f t="shared" ca="1" si="32"/>
        <v>6068.0366766254083</v>
      </c>
      <c r="BV47">
        <f t="shared" ca="1" si="32"/>
        <v>6090.2402940865331</v>
      </c>
      <c r="BW47">
        <f t="shared" ca="1" si="32"/>
        <v>6199.0071547275429</v>
      </c>
      <c r="BX47">
        <f t="shared" ca="1" si="32"/>
        <v>6249.0377949259191</v>
      </c>
      <c r="BY47">
        <f t="shared" ca="1" si="32"/>
        <v>6305.4164846433878</v>
      </c>
      <c r="BZ47">
        <f t="shared" ca="1" si="32"/>
        <v>6377.9181621292364</v>
      </c>
      <c r="CA47">
        <f t="shared" ca="1" si="32"/>
        <v>6416.0393915569603</v>
      </c>
      <c r="CB47">
        <f t="shared" ca="1" si="32"/>
        <v>6445.8811535837676</v>
      </c>
      <c r="CC47">
        <f t="shared" ca="1" si="32"/>
        <v>6506.9823417451516</v>
      </c>
      <c r="CD47">
        <f t="shared" ca="1" si="32"/>
        <v>6530.4908699214784</v>
      </c>
      <c r="CE47">
        <f t="shared" ca="1" si="32"/>
        <v>6577.1893093064182</v>
      </c>
      <c r="CF47">
        <f t="shared" ca="1" si="32"/>
        <v>6594.2966924275679</v>
      </c>
      <c r="CG47">
        <f t="shared" ca="1" si="32"/>
        <v>6613.8075999057855</v>
      </c>
      <c r="CH47">
        <f t="shared" ca="1" si="32"/>
        <v>6558.9160620102175</v>
      </c>
      <c r="CI47">
        <f t="shared" ca="1" si="32"/>
        <v>6522.4263692329823</v>
      </c>
      <c r="CJ47">
        <f t="shared" ca="1" si="32"/>
        <v>6554.3843481194126</v>
      </c>
      <c r="CK47">
        <f t="shared" ca="1" si="32"/>
        <v>6568.8360396582448</v>
      </c>
      <c r="CL47">
        <f t="shared" ca="1" si="32"/>
        <v>6548.0782811176969</v>
      </c>
      <c r="CM47">
        <f t="shared" ca="1" si="32"/>
        <v>6641.0937139994985</v>
      </c>
      <c r="CN47">
        <f t="shared" ca="1" si="32"/>
        <v>6665.883355226495</v>
      </c>
      <c r="CO47">
        <f t="shared" ca="1" si="32"/>
        <v>6715.5693642247243</v>
      </c>
      <c r="CP47">
        <f t="shared" ca="1" si="32"/>
        <v>6782.2571393500166</v>
      </c>
      <c r="CQ47">
        <f t="shared" ca="1" si="32"/>
        <v>6800.6097734305604</v>
      </c>
      <c r="CR47">
        <f t="shared" ca="1" si="32"/>
        <v>6859.508022922636</v>
      </c>
      <c r="CS47">
        <f t="shared" ca="1" si="32"/>
        <v>6935.0690745138927</v>
      </c>
      <c r="CT47">
        <f t="shared" ca="1" si="32"/>
        <v>6998.0871370290379</v>
      </c>
      <c r="CU47">
        <f t="shared" ca="1" si="32"/>
        <v>7082.1290554144725</v>
      </c>
      <c r="CV47">
        <f t="shared" ca="1" si="32"/>
        <v>7144.4065327397939</v>
      </c>
      <c r="CW47">
        <f t="shared" ca="1" si="32"/>
        <v>7207.5618912703694</v>
      </c>
      <c r="CX47">
        <f t="shared" ca="1" si="32"/>
        <v>7287.0601751194963</v>
      </c>
      <c r="CY47">
        <f t="shared" ca="1" si="32"/>
        <v>7310.7891352135075</v>
      </c>
      <c r="CZ47">
        <f t="shared" ca="1" si="32"/>
        <v>7375.1211387784515</v>
      </c>
      <c r="DA47">
        <f t="shared" ca="1" si="32"/>
        <v>7440.9534848611147</v>
      </c>
      <c r="DB47">
        <f t="shared" ca="1" si="32"/>
        <v>7499.7174232993057</v>
      </c>
      <c r="DC47">
        <f t="shared" ca="1" si="32"/>
        <v>7576.1936410990065</v>
      </c>
      <c r="DD47">
        <f t="shared" ca="1" si="32"/>
        <v>7662.5775263498317</v>
      </c>
      <c r="DE47">
        <f t="shared" ca="1" si="32"/>
        <v>7718.9394943804937</v>
      </c>
      <c r="DF47">
        <f t="shared" ca="1" si="32"/>
        <v>7784.0788409126744</v>
      </c>
      <c r="DG47">
        <f t="shared" ca="1" si="32"/>
        <v>7877.9681650812445</v>
      </c>
      <c r="DH47">
        <f t="shared" ca="1" si="32"/>
        <v>7935.6507880479767</v>
      </c>
      <c r="DI47">
        <f t="shared" ca="1" si="32"/>
        <v>8083.2565773387232</v>
      </c>
      <c r="DJ47">
        <f t="shared" ca="1" si="32"/>
        <v>8194.8857109815272</v>
      </c>
      <c r="DK47">
        <f t="shared" ca="1" si="32"/>
        <v>8298.5621390226861</v>
      </c>
      <c r="DL47">
        <f t="shared" ca="1" si="32"/>
        <v>8456.771783806822</v>
      </c>
      <c r="DM47">
        <f t="shared" ca="1" si="32"/>
        <v>8583.6951761316104</v>
      </c>
      <c r="DN47">
        <f t="shared" ca="1" si="32"/>
        <v>8722.3367721714567</v>
      </c>
      <c r="DO47">
        <f t="shared" ca="1" si="32"/>
        <v>8819.9680205705336</v>
      </c>
      <c r="DP47">
        <f t="shared" ca="1" si="32"/>
        <v>8954.402207041514</v>
      </c>
      <c r="DQ47">
        <f t="shared" ca="1" si="32"/>
        <v>9062.5033057599248</v>
      </c>
      <c r="DR47">
        <f t="shared" ca="1" si="32"/>
        <v>9202.043152538703</v>
      </c>
      <c r="DS47">
        <f t="shared" ca="1" si="32"/>
        <v>9354.9504316009188</v>
      </c>
      <c r="DT47">
        <f t="shared" ca="1" si="32"/>
        <v>9454.2584383991525</v>
      </c>
      <c r="DU47">
        <f t="shared" ca="1" si="32"/>
        <v>9548.5422774591043</v>
      </c>
      <c r="DV47">
        <f t="shared" ca="1" si="32"/>
        <v>9630.9648686907112</v>
      </c>
      <c r="DW47">
        <f t="shared" ca="1" si="32"/>
        <v>9667.9798789572851</v>
      </c>
      <c r="DX47">
        <f t="shared" ca="1" si="32"/>
        <v>9687.7744116098947</v>
      </c>
      <c r="DY47">
        <f t="shared" ca="1" si="32"/>
        <v>9683.729347962224</v>
      </c>
      <c r="DZ47">
        <f t="shared" ca="1" si="32"/>
        <v>9786.4565211767713</v>
      </c>
      <c r="EA47">
        <f t="shared" ref="EA47:GL47" ca="1" si="33">IFERROR(EA21-EA46, "n/a")</f>
        <v>9773.589933948042</v>
      </c>
      <c r="EB47">
        <f t="shared" ca="1" si="33"/>
        <v>9763.7056889197484</v>
      </c>
      <c r="EC47">
        <f t="shared" ca="1" si="33"/>
        <v>9784.0609391131238</v>
      </c>
      <c r="ED47">
        <f t="shared" ca="1" si="33"/>
        <v>9800.4301169303326</v>
      </c>
      <c r="EE47">
        <f t="shared" ca="1" si="33"/>
        <v>9804.1201569297064</v>
      </c>
      <c r="EF47">
        <f t="shared" ca="1" si="33"/>
        <v>9876.9172306154051</v>
      </c>
      <c r="EG47">
        <f t="shared" ca="1" si="33"/>
        <v>9985.9537658906665</v>
      </c>
      <c r="EH47">
        <f t="shared" ca="1" si="33"/>
        <v>10029.286096869533</v>
      </c>
      <c r="EI47">
        <f t="shared" ca="1" si="33"/>
        <v>10106.284852581664</v>
      </c>
      <c r="EJ47">
        <f t="shared" ca="1" si="33"/>
        <v>10159.400112886935</v>
      </c>
      <c r="EK47">
        <f t="shared" ca="1" si="33"/>
        <v>10271.709686407579</v>
      </c>
      <c r="EL47">
        <f t="shared" ca="1" si="33"/>
        <v>10383.677573924495</v>
      </c>
      <c r="EM47">
        <f t="shared" ca="1" si="33"/>
        <v>10463.271766118409</v>
      </c>
      <c r="EN47">
        <f t="shared" ca="1" si="33"/>
        <v>10598.939989030767</v>
      </c>
      <c r="EO47">
        <f t="shared" ca="1" si="33"/>
        <v>10717.896732588133</v>
      </c>
      <c r="EP47">
        <f t="shared" ca="1" si="33"/>
        <v>10770.31147841848</v>
      </c>
      <c r="EQ47">
        <f t="shared" ca="1" si="33"/>
        <v>10910.877499603866</v>
      </c>
      <c r="ER47">
        <f t="shared" ca="1" si="33"/>
        <v>10989.254645483636</v>
      </c>
      <c r="ES47">
        <f t="shared" ca="1" si="33"/>
        <v>11067.5592708194</v>
      </c>
      <c r="ET47">
        <f t="shared" ca="1" si="33"/>
        <v>11189.952840090669</v>
      </c>
      <c r="EU47">
        <f t="shared" ca="1" si="33"/>
        <v>11263.62097372477</v>
      </c>
      <c r="EV47">
        <f t="shared" ca="1" si="33"/>
        <v>11299.281778148406</v>
      </c>
      <c r="EW47">
        <f t="shared" ca="1" si="33"/>
        <v>11366.616748499728</v>
      </c>
      <c r="EX47">
        <f t="shared" ca="1" si="33"/>
        <v>11394.201533568877</v>
      </c>
      <c r="EY47">
        <f t="shared" ca="1" si="33"/>
        <v>11362.103511629235</v>
      </c>
      <c r="EZ47">
        <f t="shared" ca="1" si="33"/>
        <v>11290.420211265366</v>
      </c>
      <c r="FA47">
        <f t="shared" ca="1" si="33"/>
        <v>11167.676492487701</v>
      </c>
      <c r="FB47">
        <f t="shared" ca="1" si="33"/>
        <v>11031.365266010918</v>
      </c>
      <c r="FC47">
        <f t="shared" ca="1" si="33"/>
        <v>10904.709452538964</v>
      </c>
      <c r="FD47">
        <f t="shared" ca="1" si="33"/>
        <v>10798.133653531428</v>
      </c>
      <c r="FE47">
        <f t="shared" ca="1" si="33"/>
        <v>10776.015279647512</v>
      </c>
      <c r="FF47">
        <f t="shared" ca="1" si="33"/>
        <v>10667.094656456431</v>
      </c>
      <c r="FG47">
        <f t="shared" ca="1" si="33"/>
        <v>10632.798516313216</v>
      </c>
      <c r="FH47">
        <f t="shared" ca="1" si="33"/>
        <v>10665.335078534032</v>
      </c>
      <c r="FI47">
        <f t="shared" ca="1" si="33"/>
        <v>10689.45838638082</v>
      </c>
      <c r="FJ47">
        <f t="shared" ca="1" si="33"/>
        <v>10718.800653866401</v>
      </c>
      <c r="FK47">
        <f t="shared" ca="1" si="33"/>
        <v>10773.367459753423</v>
      </c>
      <c r="FL47">
        <f t="shared" ca="1" si="33"/>
        <v>10814.357786481176</v>
      </c>
      <c r="FM47">
        <f t="shared" ca="1" si="33"/>
        <v>10878.638591433975</v>
      </c>
      <c r="FN47">
        <f t="shared" ca="1" si="33"/>
        <v>10922.887227471052</v>
      </c>
      <c r="FO47">
        <f t="shared" ca="1" si="33"/>
        <v>11038.24117765253</v>
      </c>
      <c r="FP47">
        <f t="shared" ca="1" si="33"/>
        <v>11077.178384698906</v>
      </c>
      <c r="FQ47">
        <f t="shared" ca="1" si="33"/>
        <v>11112.785109416589</v>
      </c>
      <c r="FR47">
        <f t="shared" ca="1" si="33"/>
        <v>11184.464440204194</v>
      </c>
      <c r="FS47">
        <f t="shared" ca="1" si="33"/>
        <v>11277.731093307983</v>
      </c>
      <c r="FT47">
        <f t="shared" ca="1" si="33"/>
        <v>11322.051732372811</v>
      </c>
      <c r="FU47">
        <f t="shared" ca="1" si="33"/>
        <v>11385.493281032353</v>
      </c>
      <c r="FV47">
        <f t="shared" ca="1" si="33"/>
        <v>11504.059410203809</v>
      </c>
      <c r="FW47">
        <f t="shared" ca="1" si="33"/>
        <v>11576.783414421279</v>
      </c>
      <c r="FX47">
        <f t="shared" ca="1" si="33"/>
        <v>11718.586484419558</v>
      </c>
      <c r="FY47">
        <f t="shared" ca="1" si="33"/>
        <v>11860.053816927075</v>
      </c>
      <c r="FZ47">
        <f t="shared" ca="1" si="33"/>
        <v>12004.497913311212</v>
      </c>
      <c r="GA47">
        <f t="shared" ca="1" si="33"/>
        <v>12108.503600179325</v>
      </c>
      <c r="GB47">
        <f t="shared" ca="1" si="33"/>
        <v>12210.898088698363</v>
      </c>
      <c r="GC47">
        <f t="shared" ca="1" si="33"/>
        <v>12300.207223323503</v>
      </c>
      <c r="GD47" s="79">
        <f t="shared" ca="1" si="33"/>
        <v>12370.481608750613</v>
      </c>
      <c r="GE47">
        <f t="shared" ca="1" si="33"/>
        <v>12441.465583745874</v>
      </c>
      <c r="GF47">
        <f t="shared" ca="1" si="33"/>
        <v>12544.772267561271</v>
      </c>
      <c r="GG47">
        <f t="shared" ca="1" si="33"/>
        <v>12630.654935347095</v>
      </c>
      <c r="GH47" s="71">
        <f t="shared" ca="1" si="33"/>
        <v>12711.622756483528</v>
      </c>
      <c r="GI47">
        <f t="shared" ca="1" si="33"/>
        <v>12764.221053030591</v>
      </c>
      <c r="GJ47">
        <f t="shared" ca="1" si="33"/>
        <v>12851.283031781912</v>
      </c>
      <c r="GK47">
        <f t="shared" ca="1" si="33"/>
        <v>12919.825390006783</v>
      </c>
      <c r="GL47" s="15">
        <f t="shared" ca="1" si="33"/>
        <v>13042.755101416999</v>
      </c>
      <c r="GM47">
        <f t="shared" ref="GM47:GV47" ca="1" si="34">IFERROR(GM21-GM46, "n/a")</f>
        <v>13052.341015624999</v>
      </c>
      <c r="GN47">
        <f t="shared" ca="1" si="34"/>
        <v>13162.910420272283</v>
      </c>
      <c r="GO47" s="87">
        <f t="shared" ca="1" si="34"/>
        <v>13271.785295473401</v>
      </c>
      <c r="GP47" s="6">
        <f t="shared" ca="1" si="34"/>
        <v>13350.141451503767</v>
      </c>
      <c r="GQ47" t="str">
        <f t="shared" ca="1" si="34"/>
        <v>n/a</v>
      </c>
      <c r="GR47" t="str">
        <f t="shared" ca="1" si="34"/>
        <v>n/a</v>
      </c>
      <c r="GS47" t="str">
        <f t="shared" ca="1" si="34"/>
        <v>n/a</v>
      </c>
      <c r="GT47" t="str">
        <f t="shared" ca="1" si="34"/>
        <v>n/a</v>
      </c>
      <c r="GU47" t="str">
        <f t="shared" ca="1" si="34"/>
        <v>n/a</v>
      </c>
      <c r="GV47" t="str">
        <f t="shared" ca="1" si="34"/>
        <v>n/a</v>
      </c>
    </row>
    <row r="48" spans="1:204" x14ac:dyDescent="0.25">
      <c r="B48" s="13"/>
      <c r="CE48" s="12"/>
      <c r="CF48" s="12"/>
      <c r="CG48" s="12"/>
      <c r="CH48" s="12"/>
      <c r="CI48" s="12"/>
      <c r="CJ48" s="12"/>
      <c r="CK48" s="12"/>
    </row>
    <row r="49" spans="1:204" x14ac:dyDescent="0.25">
      <c r="A49" s="11" t="s">
        <v>92</v>
      </c>
    </row>
    <row r="50" spans="1:204" x14ac:dyDescent="0.25">
      <c r="A50" s="7" t="s">
        <v>93</v>
      </c>
      <c r="B50" t="s">
        <v>94</v>
      </c>
      <c r="C50" t="str">
        <f t="shared" ref="C50:BN50" si="35">IFERROR(((C21/B21)^4-1)*100, "n/a")</f>
        <v>n/a</v>
      </c>
      <c r="D50">
        <f t="shared" si="35"/>
        <v>1.8263468573127106</v>
      </c>
      <c r="E50">
        <f t="shared" si="35"/>
        <v>3.5540407326941192</v>
      </c>
      <c r="F50">
        <f t="shared" si="35"/>
        <v>-1.0901701829157173</v>
      </c>
      <c r="G50">
        <f t="shared" si="35"/>
        <v>7.9078569104687357</v>
      </c>
      <c r="H50">
        <f t="shared" si="35"/>
        <v>3.7253140193211021</v>
      </c>
      <c r="I50">
        <f t="shared" si="35"/>
        <v>3.2272900512064773</v>
      </c>
      <c r="J50">
        <f t="shared" si="35"/>
        <v>6.8059641454392805</v>
      </c>
      <c r="K50">
        <f t="shared" si="35"/>
        <v>5.3862265614766258</v>
      </c>
      <c r="L50">
        <f t="shared" si="35"/>
        <v>7.8259846408264888</v>
      </c>
      <c r="M50">
        <f t="shared" si="35"/>
        <v>6.3150958930487944</v>
      </c>
      <c r="N50">
        <f t="shared" si="35"/>
        <v>9.7198511788447526</v>
      </c>
      <c r="O50">
        <f t="shared" si="35"/>
        <v>7.5107491469731169</v>
      </c>
      <c r="P50">
        <f t="shared" si="35"/>
        <v>-0.19050014904509194</v>
      </c>
      <c r="Q50">
        <f t="shared" si="35"/>
        <v>1.4211372200191308</v>
      </c>
      <c r="R50">
        <f t="shared" si="35"/>
        <v>-1.1908769723670498</v>
      </c>
      <c r="S50">
        <f t="shared" si="35"/>
        <v>-3.5293386969060037</v>
      </c>
      <c r="T50">
        <f t="shared" si="35"/>
        <v>1.444697549702556</v>
      </c>
      <c r="U50">
        <f t="shared" si="35"/>
        <v>1.7361050559922209</v>
      </c>
      <c r="V50">
        <f t="shared" si="35"/>
        <v>-5.7214878836213785</v>
      </c>
      <c r="W50">
        <f t="shared" si="35"/>
        <v>3.3915839529405911</v>
      </c>
      <c r="X50">
        <f t="shared" si="35"/>
        <v>6.7509276084528169</v>
      </c>
      <c r="Y50">
        <f t="shared" si="35"/>
        <v>5.8016255323522836</v>
      </c>
      <c r="Z50">
        <f t="shared" si="35"/>
        <v>4.3769085225083604</v>
      </c>
      <c r="AA50">
        <f t="shared" si="35"/>
        <v>8.2333213577114428</v>
      </c>
      <c r="AB50">
        <f t="shared" si="35"/>
        <v>3.7398808997697319</v>
      </c>
      <c r="AC50">
        <f t="shared" si="35"/>
        <v>4.2801075006573042</v>
      </c>
      <c r="AD50">
        <f t="shared" si="35"/>
        <v>5.2816863824394211</v>
      </c>
      <c r="AE50">
        <f t="shared" si="35"/>
        <v>4.8072599632520197</v>
      </c>
      <c r="AF50">
        <f t="shared" si="35"/>
        <v>2.1837789456602419</v>
      </c>
      <c r="AG50">
        <f t="shared" si="35"/>
        <v>3.8369402552268728</v>
      </c>
      <c r="AH50">
        <f t="shared" si="35"/>
        <v>6.1489289081386289</v>
      </c>
      <c r="AI50">
        <f t="shared" si="35"/>
        <v>2.2698086079611546</v>
      </c>
      <c r="AJ50">
        <f t="shared" si="35"/>
        <v>8.8281819486158106</v>
      </c>
      <c r="AK50">
        <f t="shared" si="35"/>
        <v>1.6925621474060071</v>
      </c>
      <c r="AL50">
        <f t="shared" si="35"/>
        <v>3.2645641270008463</v>
      </c>
      <c r="AM50">
        <f t="shared" si="35"/>
        <v>2.0858546200282158</v>
      </c>
      <c r="AN50">
        <f t="shared" si="35"/>
        <v>-0.25477994588263275</v>
      </c>
      <c r="AO50">
        <f t="shared" si="35"/>
        <v>3.9414569020147061</v>
      </c>
      <c r="AP50">
        <f t="shared" si="35"/>
        <v>1.0053359265994599</v>
      </c>
      <c r="AQ50">
        <f t="shared" si="35"/>
        <v>-0.56834581249858296</v>
      </c>
      <c r="AR50">
        <f t="shared" si="35"/>
        <v>-8.7136397640708356</v>
      </c>
      <c r="AS50">
        <f t="shared" si="35"/>
        <v>4.4635950628487242</v>
      </c>
      <c r="AT50">
        <f t="shared" si="35"/>
        <v>5.5133025007394032</v>
      </c>
      <c r="AU50">
        <f t="shared" si="35"/>
        <v>1.3417436073602573</v>
      </c>
      <c r="AV50">
        <f t="shared" si="35"/>
        <v>3.7224884432562888E-2</v>
      </c>
      <c r="AW50">
        <f t="shared" si="35"/>
        <v>1.8549687423826011</v>
      </c>
      <c r="AX50">
        <f t="shared" si="35"/>
        <v>-2.704249484175103</v>
      </c>
      <c r="AY50">
        <f t="shared" si="35"/>
        <v>2.9794526770348106</v>
      </c>
      <c r="AZ50">
        <f t="shared" si="35"/>
        <v>1.2275214987760297</v>
      </c>
      <c r="BA50">
        <f t="shared" si="35"/>
        <v>2.7033062660872798</v>
      </c>
      <c r="BB50">
        <f t="shared" si="35"/>
        <v>7.1899833254504442</v>
      </c>
      <c r="BC50">
        <f t="shared" si="35"/>
        <v>4.0142740570780377</v>
      </c>
      <c r="BD50">
        <f t="shared" si="35"/>
        <v>8.3974286289747457</v>
      </c>
      <c r="BE50">
        <f t="shared" si="35"/>
        <v>7.373851031824552</v>
      </c>
      <c r="BF50">
        <f t="shared" si="35"/>
        <v>6.5271423527903272</v>
      </c>
      <c r="BG50">
        <f t="shared" si="35"/>
        <v>3.3642533854725265</v>
      </c>
      <c r="BH50">
        <f t="shared" si="35"/>
        <v>5.7198379039674396</v>
      </c>
      <c r="BI50">
        <f t="shared" si="35"/>
        <v>3.0018091514584011</v>
      </c>
      <c r="BJ50">
        <f t="shared" si="35"/>
        <v>5.2808156362495362</v>
      </c>
      <c r="BK50">
        <f t="shared" si="35"/>
        <v>6.9739160298415648</v>
      </c>
      <c r="BL50">
        <f t="shared" si="35"/>
        <v>3.7240662880029252</v>
      </c>
      <c r="BM50">
        <f t="shared" si="35"/>
        <v>7.8143694131136421</v>
      </c>
      <c r="BN50">
        <f t="shared" si="35"/>
        <v>0.86282621666642356</v>
      </c>
      <c r="BO50">
        <f t="shared" ref="BO50:DZ50" si="36">IFERROR(((BO21/BN21)^4-1)*100, "n/a")</f>
        <v>3.5486663282116915</v>
      </c>
      <c r="BP50">
        <f t="shared" si="36"/>
        <v>4.4249954730297247</v>
      </c>
      <c r="BQ50">
        <f t="shared" si="36"/>
        <v>7.2638174808862477</v>
      </c>
      <c r="BR50">
        <f t="shared" si="36"/>
        <v>2.4813183234538183</v>
      </c>
      <c r="BS50">
        <f t="shared" si="36"/>
        <v>0.40045186215926787</v>
      </c>
      <c r="BT50">
        <f t="shared" si="36"/>
        <v>5.5719660469284449</v>
      </c>
      <c r="BU50">
        <f t="shared" si="36"/>
        <v>4.6396514862801386</v>
      </c>
      <c r="BV50">
        <f t="shared" si="36"/>
        <v>0.85413919869354871</v>
      </c>
      <c r="BW50">
        <f t="shared" si="36"/>
        <v>7.2525694823377451</v>
      </c>
      <c r="BX50">
        <f t="shared" si="36"/>
        <v>2.9831350667351764</v>
      </c>
      <c r="BY50">
        <f t="shared" si="36"/>
        <v>3.601449471943341</v>
      </c>
      <c r="BZ50">
        <f t="shared" si="36"/>
        <v>4.6311334171844409</v>
      </c>
      <c r="CA50">
        <f t="shared" si="36"/>
        <v>1.8644608726888778</v>
      </c>
      <c r="CB50">
        <f t="shared" si="36"/>
        <v>1.8836000056638547</v>
      </c>
      <c r="CC50">
        <f t="shared" si="36"/>
        <v>3.9301266246049238</v>
      </c>
      <c r="CD50">
        <f t="shared" si="36"/>
        <v>1.7471437371512355</v>
      </c>
      <c r="CE50">
        <f t="shared" si="36"/>
        <v>3.4120074192871996</v>
      </c>
      <c r="CF50">
        <f t="shared" si="36"/>
        <v>1.2192530251189826</v>
      </c>
      <c r="CG50">
        <f t="shared" si="36"/>
        <v>1.5985102569195719</v>
      </c>
      <c r="CH50">
        <f t="shared" si="36"/>
        <v>-3.0116342862702705</v>
      </c>
      <c r="CI50">
        <f t="shared" si="36"/>
        <v>-1.493018702027582</v>
      </c>
      <c r="CJ50">
        <f t="shared" si="36"/>
        <v>3.3570925260933304</v>
      </c>
      <c r="CK50">
        <f t="shared" si="36"/>
        <v>2.0079023088221515</v>
      </c>
      <c r="CL50">
        <f t="shared" si="36"/>
        <v>-0.19816035000113086</v>
      </c>
      <c r="CM50">
        <f t="shared" si="36"/>
        <v>7.6993399272746066</v>
      </c>
      <c r="CN50">
        <f t="shared" si="36"/>
        <v>2.7414090770924604</v>
      </c>
      <c r="CO50">
        <f t="shared" si="36"/>
        <v>4.3575580486277188</v>
      </c>
      <c r="CP50">
        <f t="shared" si="36"/>
        <v>4.8516292126940641</v>
      </c>
      <c r="CQ50">
        <f t="shared" si="36"/>
        <v>1.5472619383280373</v>
      </c>
      <c r="CR50">
        <f t="shared" si="36"/>
        <v>3.6863689580156178</v>
      </c>
      <c r="CS50">
        <f t="shared" si="36"/>
        <v>4.5250022735977335</v>
      </c>
      <c r="CT50">
        <f t="shared" si="36"/>
        <v>3.561418806817529</v>
      </c>
      <c r="CU50">
        <f t="shared" si="36"/>
        <v>4.6555899487012109</v>
      </c>
      <c r="CV50">
        <f t="shared" si="36"/>
        <v>3.1433354475443043</v>
      </c>
      <c r="CW50">
        <f t="shared" si="36"/>
        <v>3.0882023622776478</v>
      </c>
      <c r="CX50">
        <f t="shared" si="36"/>
        <v>4.3957512709151603</v>
      </c>
      <c r="CY50">
        <f t="shared" si="36"/>
        <v>0.99700568022762504</v>
      </c>
      <c r="CZ50">
        <f t="shared" si="36"/>
        <v>3.5524124699494841</v>
      </c>
      <c r="DA50">
        <f t="shared" si="36"/>
        <v>3.6763168005791602</v>
      </c>
      <c r="DB50">
        <f t="shared" si="36"/>
        <v>2.8170161019952511</v>
      </c>
      <c r="DC50">
        <f t="shared" si="36"/>
        <v>3.7407079245746377</v>
      </c>
      <c r="DD50">
        <f t="shared" si="36"/>
        <v>4.3774909074767443</v>
      </c>
      <c r="DE50">
        <f t="shared" si="36"/>
        <v>2.4444323012271285</v>
      </c>
      <c r="DF50">
        <f t="shared" si="36"/>
        <v>3.2206593209179735</v>
      </c>
      <c r="DG50">
        <f t="shared" si="36"/>
        <v>4.2862455477573169</v>
      </c>
      <c r="DH50">
        <f t="shared" si="36"/>
        <v>1.8124138775581722</v>
      </c>
      <c r="DI50">
        <f t="shared" si="36"/>
        <v>6.9906902689279127</v>
      </c>
      <c r="DJ50">
        <f t="shared" si="36"/>
        <v>4.8638690501775717</v>
      </c>
      <c r="DK50">
        <f t="shared" si="36"/>
        <v>4.1109068540541971</v>
      </c>
      <c r="DL50">
        <f t="shared" si="36"/>
        <v>7.2304403804030137</v>
      </c>
      <c r="DM50">
        <f t="shared" si="36"/>
        <v>5.3189880202483497</v>
      </c>
      <c r="DN50">
        <f t="shared" si="36"/>
        <v>5.9056585760496105</v>
      </c>
      <c r="DO50">
        <f t="shared" si="36"/>
        <v>3.9400172388036836</v>
      </c>
      <c r="DP50">
        <f t="shared" si="36"/>
        <v>5.9594186097918556</v>
      </c>
      <c r="DQ50">
        <f t="shared" si="36"/>
        <v>4.5913860544972485</v>
      </c>
      <c r="DR50">
        <f t="shared" si="36"/>
        <v>5.9918399097892427</v>
      </c>
      <c r="DS50">
        <f t="shared" si="36"/>
        <v>6.2871102746055341</v>
      </c>
      <c r="DT50">
        <f t="shared" si="36"/>
        <v>3.9198694578262083</v>
      </c>
      <c r="DU50">
        <f t="shared" si="36"/>
        <v>3.9871268295550655</v>
      </c>
      <c r="DV50">
        <f t="shared" si="36"/>
        <v>3.4840404541158332</v>
      </c>
      <c r="DW50">
        <f t="shared" si="36"/>
        <v>1.6119911188887892</v>
      </c>
      <c r="DX50">
        <f t="shared" si="36"/>
        <v>0.94910413117503811</v>
      </c>
      <c r="DY50">
        <f t="shared" si="36"/>
        <v>1.3769631456036491</v>
      </c>
      <c r="DZ50">
        <f t="shared" si="36"/>
        <v>6.1162897844432962</v>
      </c>
      <c r="EA50">
        <f t="shared" ref="EA50:GL50" si="37">IFERROR(((EA21/DZ21)^4-1)*100, "n/a")</f>
        <v>1.2305000558006762</v>
      </c>
      <c r="EB50">
        <f t="shared" si="37"/>
        <v>2.0673232718538603</v>
      </c>
      <c r="EC50">
        <f t="shared" si="37"/>
        <v>2.9297184807593801</v>
      </c>
      <c r="ED50">
        <f t="shared" si="37"/>
        <v>2.3226166015174909</v>
      </c>
      <c r="EE50">
        <f t="shared" si="37"/>
        <v>1.892840926525996</v>
      </c>
      <c r="EF50">
        <f t="shared" si="37"/>
        <v>4.5686817521994216</v>
      </c>
      <c r="EG50">
        <f t="shared" si="37"/>
        <v>5.9979565252519462</v>
      </c>
      <c r="EH50">
        <f t="shared" si="37"/>
        <v>2.7392895119322969</v>
      </c>
      <c r="EI50">
        <f t="shared" si="37"/>
        <v>3.6066772377715939</v>
      </c>
      <c r="EJ50">
        <f t="shared" si="37"/>
        <v>2.5138556418708546</v>
      </c>
      <c r="EK50">
        <f t="shared" si="37"/>
        <v>4.4942084217395095</v>
      </c>
      <c r="EL50">
        <f t="shared" si="37"/>
        <v>4.4231365973192549</v>
      </c>
      <c r="EM50">
        <f t="shared" si="37"/>
        <v>2.35308088005588</v>
      </c>
      <c r="EN50">
        <f t="shared" si="37"/>
        <v>4.6194522432423168</v>
      </c>
      <c r="EO50">
        <f t="shared" si="37"/>
        <v>3.9383091555457383</v>
      </c>
      <c r="EP50">
        <f t="shared" si="37"/>
        <v>1.1920483487714906</v>
      </c>
      <c r="EQ50">
        <f t="shared" si="37"/>
        <v>4.5369494876464467</v>
      </c>
      <c r="ER50">
        <f t="shared" si="37"/>
        <v>2.0409204672041659</v>
      </c>
      <c r="ES50">
        <f t="shared" si="37"/>
        <v>2.4513833502858295</v>
      </c>
      <c r="ET50">
        <f t="shared" si="37"/>
        <v>3.9282375086762356</v>
      </c>
      <c r="EU50">
        <f t="shared" si="37"/>
        <v>2.2579105479514583</v>
      </c>
      <c r="EV50">
        <f t="shared" si="37"/>
        <v>0.74045279003749354</v>
      </c>
      <c r="EW50">
        <f t="shared" si="37"/>
        <v>2.2756576562724895</v>
      </c>
      <c r="EX50">
        <f t="shared" si="37"/>
        <v>1.1437029028473766</v>
      </c>
      <c r="EY50">
        <f t="shared" si="37"/>
        <v>-1.0601470519562173</v>
      </c>
      <c r="EZ50">
        <f t="shared" si="37"/>
        <v>0.6516937136694434</v>
      </c>
      <c r="FA50">
        <f t="shared" si="37"/>
        <v>-2.9604486842555233</v>
      </c>
      <c r="FB50">
        <f t="shared" si="37"/>
        <v>-3.671673570710543</v>
      </c>
      <c r="FC50">
        <f t="shared" si="37"/>
        <v>-0.90122489158674934</v>
      </c>
      <c r="FD50">
        <f t="shared" si="37"/>
        <v>-1.6116287713689226</v>
      </c>
      <c r="FE50">
        <f t="shared" si="37"/>
        <v>2.7895062872741461</v>
      </c>
      <c r="FF50">
        <f t="shared" si="37"/>
        <v>-0.59357178746155537</v>
      </c>
      <c r="FG50">
        <f t="shared" si="37"/>
        <v>1.9930321888307789</v>
      </c>
      <c r="FH50">
        <f t="shared" si="37"/>
        <v>3.2190206994466619</v>
      </c>
      <c r="FI50">
        <f t="shared" si="37"/>
        <v>2.8270849604746573</v>
      </c>
      <c r="FJ50">
        <f t="shared" si="37"/>
        <v>2.673515476012911</v>
      </c>
      <c r="FK50">
        <f t="shared" si="37"/>
        <v>1.7106987162292864</v>
      </c>
      <c r="FL50">
        <f t="shared" si="37"/>
        <v>0.89188110089120087</v>
      </c>
      <c r="FM50">
        <f t="shared" si="37"/>
        <v>1.572424033689912</v>
      </c>
      <c r="FN50">
        <f t="shared" si="37"/>
        <v>0.7345751550378754</v>
      </c>
      <c r="FO50">
        <f t="shared" si="37"/>
        <v>3.2503775432344728</v>
      </c>
      <c r="FP50">
        <f t="shared" si="37"/>
        <v>0.59549468578297127</v>
      </c>
      <c r="FQ50">
        <f t="shared" si="37"/>
        <v>0.65311862595420767</v>
      </c>
      <c r="FR50">
        <f t="shared" si="37"/>
        <v>1.8072603478211047</v>
      </c>
      <c r="FS50">
        <f t="shared" si="37"/>
        <v>2.0890831313581382</v>
      </c>
      <c r="FT50">
        <f t="shared" si="37"/>
        <v>0.28823097458705593</v>
      </c>
      <c r="FU50">
        <f t="shared" si="37"/>
        <v>1.6355139336148072</v>
      </c>
      <c r="FV50">
        <f t="shared" si="37"/>
        <v>3.4905244265940993</v>
      </c>
      <c r="FW50">
        <f t="shared" si="37"/>
        <v>1.5609565795385638</v>
      </c>
      <c r="FX50">
        <f t="shared" si="37"/>
        <v>4.3642296493111132</v>
      </c>
      <c r="FY50">
        <f t="shared" si="37"/>
        <v>4.4653327862991254</v>
      </c>
      <c r="FZ50">
        <f t="shared" si="37"/>
        <v>4.6809166993255102</v>
      </c>
      <c r="GA50">
        <f t="shared" si="37"/>
        <v>3.5124087391314118</v>
      </c>
      <c r="GB50">
        <f t="shared" si="37"/>
        <v>3.4052680486902354</v>
      </c>
      <c r="GC50">
        <f t="shared" si="37"/>
        <v>2.8737835583217963</v>
      </c>
      <c r="GD50" s="79">
        <f t="shared" si="37"/>
        <v>2.2812034448291607</v>
      </c>
      <c r="GE50">
        <f t="shared" si="37"/>
        <v>2.4170119896264497</v>
      </c>
      <c r="GF50">
        <f t="shared" si="37"/>
        <v>3.4215690336342863</v>
      </c>
      <c r="GG50">
        <f t="shared" si="37"/>
        <v>2.6524549541248055</v>
      </c>
      <c r="GH50" s="71">
        <f t="shared" si="37"/>
        <v>2.5752786660982574</v>
      </c>
      <c r="GI50">
        <f t="shared" si="37"/>
        <v>1.7867234981543412</v>
      </c>
      <c r="GJ50">
        <f t="shared" si="37"/>
        <v>2.8724948696657648</v>
      </c>
      <c r="GK50">
        <f t="shared" si="37"/>
        <v>2.2234979254757814</v>
      </c>
      <c r="GL50" s="15">
        <f t="shared" si="37"/>
        <v>3.9180564468745294</v>
      </c>
      <c r="GM50">
        <f t="shared" ref="GM50:GV50" si="38">IFERROR(((GM21/GL21)^4-1)*100, "n/a")</f>
        <v>0.51727564873906839</v>
      </c>
      <c r="GN50">
        <f t="shared" si="38"/>
        <v>3.8005994309195712</v>
      </c>
      <c r="GO50" s="87">
        <f t="shared" si="38"/>
        <v>3.5120795218538614</v>
      </c>
      <c r="GP50" s="6">
        <f t="shared" si="38"/>
        <v>2.4619411125089918</v>
      </c>
      <c r="GQ50" t="str">
        <f t="shared" si="38"/>
        <v>n/a</v>
      </c>
      <c r="GR50" t="str">
        <f t="shared" si="38"/>
        <v>n/a</v>
      </c>
      <c r="GS50" t="str">
        <f t="shared" si="38"/>
        <v>n/a</v>
      </c>
      <c r="GT50" t="str">
        <f t="shared" si="38"/>
        <v>n/a</v>
      </c>
      <c r="GU50" t="str">
        <f t="shared" si="38"/>
        <v>n/a</v>
      </c>
      <c r="GV50" t="str">
        <f t="shared" si="38"/>
        <v>n/a</v>
      </c>
    </row>
    <row r="51" spans="1:204" x14ac:dyDescent="0.25">
      <c r="A51" s="7" t="s">
        <v>153</v>
      </c>
      <c r="B51" t="s">
        <v>143</v>
      </c>
      <c r="C51" t="str">
        <f t="shared" ref="C51:BN51" ca="1" si="39">IFERROR(((C47/B47)^4-1)*100, "n/a")</f>
        <v>n/a</v>
      </c>
      <c r="D51" t="str">
        <f t="shared" ca="1" si="39"/>
        <v>n/a</v>
      </c>
      <c r="E51" t="str">
        <f t="shared" ca="1" si="39"/>
        <v>n/a</v>
      </c>
      <c r="F51" t="str">
        <f t="shared" ca="1" si="39"/>
        <v>n/a</v>
      </c>
      <c r="G51" t="str">
        <f t="shared" ca="1" si="39"/>
        <v>n/a</v>
      </c>
      <c r="H51" t="str">
        <f t="shared" ca="1" si="39"/>
        <v>n/a</v>
      </c>
      <c r="I51" t="str">
        <f t="shared" ca="1" si="39"/>
        <v>n/a</v>
      </c>
      <c r="J51" t="str">
        <f t="shared" ca="1" si="39"/>
        <v>n/a</v>
      </c>
      <c r="K51" t="str">
        <f t="shared" ca="1" si="39"/>
        <v>n/a</v>
      </c>
      <c r="L51" t="str">
        <f t="shared" ca="1" si="39"/>
        <v>n/a</v>
      </c>
      <c r="M51" t="str">
        <f t="shared" ca="1" si="39"/>
        <v>n/a</v>
      </c>
      <c r="N51" t="str">
        <f t="shared" ca="1" si="39"/>
        <v>n/a</v>
      </c>
      <c r="O51">
        <f t="shared" ca="1" si="39"/>
        <v>7.4559883290034934</v>
      </c>
      <c r="P51">
        <f t="shared" ca="1" si="39"/>
        <v>5.7241660890938739E-2</v>
      </c>
      <c r="Q51">
        <f t="shared" ca="1" si="39"/>
        <v>1.3304311447515982</v>
      </c>
      <c r="R51">
        <f t="shared" ca="1" si="39"/>
        <v>-0.27748739742590178</v>
      </c>
      <c r="S51">
        <f t="shared" ca="1" si="39"/>
        <v>-3.3934952689567033</v>
      </c>
      <c r="T51">
        <f t="shared" ca="1" si="39"/>
        <v>0.74671176860399147</v>
      </c>
      <c r="U51">
        <f t="shared" ca="1" si="39"/>
        <v>0.8719358694174506</v>
      </c>
      <c r="V51">
        <f t="shared" ca="1" si="39"/>
        <v>-6.31474055633422</v>
      </c>
      <c r="W51">
        <f t="shared" ca="1" si="39"/>
        <v>1.0263717371764791</v>
      </c>
      <c r="X51">
        <f t="shared" ca="1" si="39"/>
        <v>2.1528067821705577</v>
      </c>
      <c r="Y51">
        <f t="shared" ca="1" si="39"/>
        <v>3.1292822494100703</v>
      </c>
      <c r="Z51">
        <f t="shared" ca="1" si="39"/>
        <v>3.2601833229542132</v>
      </c>
      <c r="AA51">
        <f t="shared" ca="1" si="39"/>
        <v>7.0402191429162597</v>
      </c>
      <c r="AB51">
        <f t="shared" ca="1" si="39"/>
        <v>4.3079033230831509</v>
      </c>
      <c r="AC51">
        <f t="shared" ca="1" si="39"/>
        <v>4.2890641066200219</v>
      </c>
      <c r="AD51">
        <f t="shared" ca="1" si="39"/>
        <v>5.3162751080006121</v>
      </c>
      <c r="AE51">
        <f t="shared" ca="1" si="39"/>
        <v>5.2673526291633577</v>
      </c>
      <c r="AF51">
        <f t="shared" ca="1" si="39"/>
        <v>3.5225002605470124</v>
      </c>
      <c r="AG51">
        <f t="shared" ca="1" si="39"/>
        <v>4.4905352412018873</v>
      </c>
      <c r="AH51">
        <f t="shared" ca="1" si="39"/>
        <v>6.7755752557175031</v>
      </c>
      <c r="AI51">
        <f t="shared" ca="1" si="39"/>
        <v>3.1405501752403309</v>
      </c>
      <c r="AJ51">
        <f t="shared" ca="1" si="39"/>
        <v>9.3264961254511558</v>
      </c>
      <c r="AK51">
        <f t="shared" ca="1" si="39"/>
        <v>2.5838456331188642</v>
      </c>
      <c r="AL51">
        <f t="shared" ca="1" si="39"/>
        <v>4.0328007786932352</v>
      </c>
      <c r="AM51">
        <f t="shared" ca="1" si="39"/>
        <v>2.7618096933386793</v>
      </c>
      <c r="AN51">
        <f t="shared" ca="1" si="39"/>
        <v>5.2349866786793875E-2</v>
      </c>
      <c r="AO51">
        <f t="shared" ca="1" si="39"/>
        <v>3.7378450584955036</v>
      </c>
      <c r="AP51">
        <f t="shared" ca="1" si="39"/>
        <v>0.96059299815638433</v>
      </c>
      <c r="AQ51">
        <f t="shared" ca="1" si="39"/>
        <v>-1.189682224159927</v>
      </c>
      <c r="AR51">
        <f t="shared" ca="1" si="39"/>
        <v>-8.7017547248268485</v>
      </c>
      <c r="AS51">
        <f t="shared" ca="1" si="39"/>
        <v>2.795461552721723</v>
      </c>
      <c r="AT51">
        <f t="shared" ca="1" si="39"/>
        <v>4.2235215784591773</v>
      </c>
      <c r="AU51">
        <f t="shared" ca="1" si="39"/>
        <v>1.3952531575427862</v>
      </c>
      <c r="AV51">
        <f t="shared" ca="1" si="39"/>
        <v>0.38291306865887442</v>
      </c>
      <c r="AW51">
        <f t="shared" ca="1" si="39"/>
        <v>2.3195512654222927</v>
      </c>
      <c r="AX51">
        <f t="shared" ca="1" si="39"/>
        <v>-2.3369102042675505</v>
      </c>
      <c r="AY51">
        <f t="shared" ca="1" si="39"/>
        <v>2.6642321713488348</v>
      </c>
      <c r="AZ51">
        <f t="shared" ca="1" si="39"/>
        <v>0.9854728099763399</v>
      </c>
      <c r="BA51">
        <f t="shared" ca="1" si="39"/>
        <v>1.8495067271965926</v>
      </c>
      <c r="BB51">
        <f t="shared" ca="1" si="39"/>
        <v>5.404581484642712</v>
      </c>
      <c r="BC51">
        <f t="shared" ca="1" si="39"/>
        <v>2.3981342633491609</v>
      </c>
      <c r="BD51">
        <f t="shared" ca="1" si="39"/>
        <v>6.8935113822364391</v>
      </c>
      <c r="BE51">
        <f t="shared" ca="1" si="39"/>
        <v>6.3739568743282904</v>
      </c>
      <c r="BF51">
        <f t="shared" ca="1" si="39"/>
        <v>6.4735352492472087</v>
      </c>
      <c r="BG51">
        <f t="shared" ca="1" si="39"/>
        <v>3.9610829384270962</v>
      </c>
      <c r="BH51">
        <f t="shared" ca="1" si="39"/>
        <v>6.3960038084134752</v>
      </c>
      <c r="BI51">
        <f t="shared" ca="1" si="39"/>
        <v>3.7758585991117144</v>
      </c>
      <c r="BJ51">
        <f t="shared" ca="1" si="39"/>
        <v>5.9022575779033915</v>
      </c>
      <c r="BK51">
        <f t="shared" ca="1" si="39"/>
        <v>7.763094605669929</v>
      </c>
      <c r="BL51">
        <f t="shared" ca="1" si="39"/>
        <v>3.8202123255494769</v>
      </c>
      <c r="BM51">
        <f t="shared" ca="1" si="39"/>
        <v>7.8437270960949101</v>
      </c>
      <c r="BN51">
        <f t="shared" ca="1" si="39"/>
        <v>1.939762086667618</v>
      </c>
      <c r="BO51">
        <f t="shared" ref="BO51:DZ51" ca="1" si="40">IFERROR(((BO47/BN47)^4-1)*100, "n/a")</f>
        <v>3.8956598946497945</v>
      </c>
      <c r="BP51">
        <f t="shared" ca="1" si="40"/>
        <v>4.6500934720598464</v>
      </c>
      <c r="BQ51">
        <f t="shared" ca="1" si="40"/>
        <v>7.021764952508236</v>
      </c>
      <c r="BR51">
        <f t="shared" ca="1" si="40"/>
        <v>2.8198610722757422</v>
      </c>
      <c r="BS51">
        <f t="shared" ca="1" si="40"/>
        <v>0.43213528642369603</v>
      </c>
      <c r="BT51">
        <f t="shared" ca="1" si="40"/>
        <v>6.4013075265713315</v>
      </c>
      <c r="BU51">
        <f t="shared" ca="1" si="40"/>
        <v>5.2075734253974826</v>
      </c>
      <c r="BV51">
        <f t="shared" ca="1" si="40"/>
        <v>1.47169731811847</v>
      </c>
      <c r="BW51">
        <f t="shared" ca="1" si="40"/>
        <v>7.3373421240423342</v>
      </c>
      <c r="BX51">
        <f t="shared" ca="1" si="40"/>
        <v>3.2675931212282183</v>
      </c>
      <c r="BY51">
        <f t="shared" ca="1" si="40"/>
        <v>3.657923796139162</v>
      </c>
      <c r="BZ51">
        <f t="shared" ca="1" si="40"/>
        <v>4.6792634025280222</v>
      </c>
      <c r="CA51">
        <f t="shared" ca="1" si="40"/>
        <v>2.4123465970439018</v>
      </c>
      <c r="CB51">
        <f t="shared" ca="1" si="40"/>
        <v>1.8734675947138291</v>
      </c>
      <c r="CC51">
        <f t="shared" ca="1" si="40"/>
        <v>3.8458958066328597</v>
      </c>
      <c r="CD51">
        <f t="shared" ca="1" si="40"/>
        <v>1.4529766350277917</v>
      </c>
      <c r="CE51">
        <f t="shared" ca="1" si="40"/>
        <v>2.8911597301058745</v>
      </c>
      <c r="CF51">
        <f t="shared" ca="1" si="40"/>
        <v>1.0444731342909686</v>
      </c>
      <c r="CG51">
        <f t="shared" ca="1" si="40"/>
        <v>1.1887648560874986</v>
      </c>
      <c r="CH51">
        <f t="shared" ca="1" si="40"/>
        <v>-3.2787134369892001</v>
      </c>
      <c r="CI51">
        <f t="shared" ca="1" si="40"/>
        <v>-2.2068470847831034</v>
      </c>
      <c r="CJ51">
        <f t="shared" ca="1" si="40"/>
        <v>1.9743342325615476</v>
      </c>
      <c r="CK51">
        <f t="shared" ca="1" si="40"/>
        <v>0.88487690887129045</v>
      </c>
      <c r="CL51">
        <f t="shared" ca="1" si="40"/>
        <v>-1.2580355264294907</v>
      </c>
      <c r="CM51">
        <f t="shared" ca="1" si="40"/>
        <v>5.8042185947851932</v>
      </c>
      <c r="CN51">
        <f t="shared" ca="1" si="40"/>
        <v>1.5014868865020903</v>
      </c>
      <c r="CO51">
        <f t="shared" ca="1" si="40"/>
        <v>3.0150120916810463</v>
      </c>
      <c r="CP51">
        <f t="shared" ca="1" si="40"/>
        <v>4.03168879380571</v>
      </c>
      <c r="CQ51">
        <f t="shared" ca="1" si="40"/>
        <v>1.0867922518590367</v>
      </c>
      <c r="CR51">
        <f t="shared" ca="1" si="40"/>
        <v>3.5095576256916505</v>
      </c>
      <c r="CS51">
        <f t="shared" ca="1" si="40"/>
        <v>4.4795493650504614</v>
      </c>
      <c r="CT51">
        <f t="shared" ca="1" si="40"/>
        <v>3.684591021136252</v>
      </c>
      <c r="CU51">
        <f t="shared" ca="1" si="40"/>
        <v>4.8909364507093711</v>
      </c>
      <c r="CV51">
        <f t="shared" ca="1" si="40"/>
        <v>3.564112933190744</v>
      </c>
      <c r="CW51">
        <f t="shared" ca="1" si="40"/>
        <v>3.5830955853996649</v>
      </c>
      <c r="CX51">
        <f t="shared" ca="1" si="40"/>
        <v>4.485470332949637</v>
      </c>
      <c r="CY51">
        <f t="shared" ca="1" si="40"/>
        <v>1.3089017944108772</v>
      </c>
      <c r="CZ51">
        <f t="shared" ca="1" si="40"/>
        <v>3.5665719999737</v>
      </c>
      <c r="DA51">
        <f t="shared" ca="1" si="40"/>
        <v>3.6186014143642087</v>
      </c>
      <c r="DB51">
        <f t="shared" ca="1" si="40"/>
        <v>3.1965651373008219</v>
      </c>
      <c r="DC51">
        <f t="shared" ca="1" si="40"/>
        <v>4.1417004070422259</v>
      </c>
      <c r="DD51">
        <f t="shared" ca="1" si="40"/>
        <v>4.6394048294472023</v>
      </c>
      <c r="DE51">
        <f t="shared" ca="1" si="40"/>
        <v>2.9748150489113057</v>
      </c>
      <c r="DF51">
        <f t="shared" ca="1" si="40"/>
        <v>3.4185292817347168</v>
      </c>
      <c r="DG51">
        <f t="shared" ca="1" si="40"/>
        <v>4.9126801462816561</v>
      </c>
      <c r="DH51">
        <f t="shared" ca="1" si="40"/>
        <v>2.9611315846613362</v>
      </c>
      <c r="DI51">
        <f t="shared" ca="1" si="40"/>
        <v>7.6503049236035237</v>
      </c>
      <c r="DJ51">
        <f t="shared" ca="1" si="40"/>
        <v>5.6394538282632745</v>
      </c>
      <c r="DK51">
        <f t="shared" ca="1" si="40"/>
        <v>5.1573896058019875</v>
      </c>
      <c r="DL51">
        <f t="shared" ca="1" si="40"/>
        <v>7.846745012063705</v>
      </c>
      <c r="DM51">
        <f t="shared" ca="1" si="40"/>
        <v>6.1399071001090322</v>
      </c>
      <c r="DN51">
        <f t="shared" ca="1" si="40"/>
        <v>6.6189146710200708</v>
      </c>
      <c r="DO51">
        <f t="shared" ca="1" si="40"/>
        <v>4.5530335721839954</v>
      </c>
      <c r="DP51">
        <f t="shared" ca="1" si="40"/>
        <v>6.2376240357103319</v>
      </c>
      <c r="DQ51">
        <f t="shared" ca="1" si="40"/>
        <v>4.9171103889927847</v>
      </c>
      <c r="DR51">
        <f t="shared" ca="1" si="40"/>
        <v>6.3027134067522139</v>
      </c>
      <c r="DS51">
        <f t="shared" ca="1" si="40"/>
        <v>6.8141774797026544</v>
      </c>
      <c r="DT51">
        <f t="shared" ca="1" si="40"/>
        <v>4.3143164862637473</v>
      </c>
      <c r="DU51">
        <f t="shared" ca="1" si="40"/>
        <v>4.0491224959281702</v>
      </c>
      <c r="DV51">
        <f t="shared" ca="1" si="40"/>
        <v>3.4977463834303002</v>
      </c>
      <c r="DW51">
        <f t="shared" ca="1" si="40"/>
        <v>1.5462188722123127</v>
      </c>
      <c r="DX51">
        <f t="shared" ca="1" si="40"/>
        <v>0.82149147454588789</v>
      </c>
      <c r="DY51">
        <f t="shared" ca="1" si="40"/>
        <v>-0.16691267563682111</v>
      </c>
      <c r="DZ51">
        <f t="shared" ca="1" si="40"/>
        <v>4.3112891660816999</v>
      </c>
      <c r="EA51">
        <f t="shared" ref="EA51:GL51" ca="1" si="41">IFERROR(((EA47/DZ47)^4-1)*100, "n/a")</f>
        <v>-0.52485739753166394</v>
      </c>
      <c r="EB51">
        <f t="shared" ca="1" si="41"/>
        <v>-0.40391548949157974</v>
      </c>
      <c r="EC51">
        <f t="shared" ca="1" si="41"/>
        <v>0.83652637280491327</v>
      </c>
      <c r="ED51">
        <f t="shared" ca="1" si="41"/>
        <v>0.6708994689543335</v>
      </c>
      <c r="EE51">
        <f t="shared" ca="1" si="41"/>
        <v>0.15069234836213585</v>
      </c>
      <c r="EF51">
        <f t="shared" ca="1" si="41"/>
        <v>3.003304218150582</v>
      </c>
      <c r="EG51">
        <f t="shared" ca="1" si="41"/>
        <v>4.4894748480259761</v>
      </c>
      <c r="EH51">
        <f t="shared" ca="1" si="41"/>
        <v>1.747061868472688</v>
      </c>
      <c r="EI51">
        <f t="shared" ca="1" si="41"/>
        <v>3.1065033560773392</v>
      </c>
      <c r="EJ51">
        <f t="shared" ca="1" si="41"/>
        <v>2.1188978655260149</v>
      </c>
      <c r="EK51">
        <f t="shared" ca="1" si="41"/>
        <v>4.4957641482359589</v>
      </c>
      <c r="EL51">
        <f t="shared" ca="1" si="41"/>
        <v>4.4320569340149163</v>
      </c>
      <c r="EM51">
        <f t="shared" ca="1" si="41"/>
        <v>3.1015620242945241</v>
      </c>
      <c r="EN51">
        <f t="shared" ca="1" si="41"/>
        <v>5.2882023090768282</v>
      </c>
      <c r="EO51">
        <f t="shared" ca="1" si="41"/>
        <v>4.5655293458579882</v>
      </c>
      <c r="EP51">
        <f t="shared" ca="1" si="41"/>
        <v>1.9705543139837411</v>
      </c>
      <c r="EQ51">
        <f t="shared" ca="1" si="41"/>
        <v>5.3235929609944499</v>
      </c>
      <c r="ER51">
        <f t="shared" ca="1" si="41"/>
        <v>2.9044673456205983</v>
      </c>
      <c r="ES51">
        <f t="shared" ca="1" si="41"/>
        <v>2.8808343271356174</v>
      </c>
      <c r="ET51">
        <f t="shared" ca="1" si="41"/>
        <v>4.4974274457188157</v>
      </c>
      <c r="EU51">
        <f t="shared" ca="1" si="41"/>
        <v>2.6594862364228478</v>
      </c>
      <c r="EV51">
        <f t="shared" ca="1" si="41"/>
        <v>1.2724333057322346</v>
      </c>
      <c r="EW51">
        <f t="shared" ca="1" si="41"/>
        <v>2.4050824787197556</v>
      </c>
      <c r="EX51">
        <f t="shared" ca="1" si="41"/>
        <v>0.97426924448944519</v>
      </c>
      <c r="EY51">
        <f t="shared" ca="1" si="41"/>
        <v>-1.1220670038654346</v>
      </c>
      <c r="EZ51">
        <f t="shared" ca="1" si="41"/>
        <v>-2.4998109232128418</v>
      </c>
      <c r="FA51">
        <f t="shared" ca="1" si="41"/>
        <v>-4.2781959558948479</v>
      </c>
      <c r="FB51">
        <f t="shared" ca="1" si="41"/>
        <v>-4.7936838672331223</v>
      </c>
      <c r="FC51">
        <f t="shared" ca="1" si="41"/>
        <v>-4.5140805159718633</v>
      </c>
      <c r="FD51">
        <f t="shared" ca="1" si="41"/>
        <v>-3.8524106283947868</v>
      </c>
      <c r="FE51">
        <f t="shared" ca="1" si="41"/>
        <v>-0.81682661239653731</v>
      </c>
      <c r="FF51">
        <f t="shared" ca="1" si="41"/>
        <v>-3.9821888275425987</v>
      </c>
      <c r="FG51">
        <f t="shared" ca="1" si="41"/>
        <v>-1.2798646845616046</v>
      </c>
      <c r="FH51">
        <f t="shared" ca="1" si="41"/>
        <v>1.2296371759409785</v>
      </c>
      <c r="FI51">
        <f t="shared" ca="1" si="41"/>
        <v>0.90781117835918579</v>
      </c>
      <c r="FJ51">
        <f t="shared" ca="1" si="41"/>
        <v>1.1025181344488377</v>
      </c>
      <c r="FK51">
        <f t="shared" ca="1" si="41"/>
        <v>2.0519049883005458</v>
      </c>
      <c r="FL51">
        <f t="shared" ca="1" si="41"/>
        <v>1.5306211281755244</v>
      </c>
      <c r="FM51">
        <f t="shared" ca="1" si="41"/>
        <v>2.3988926845587955</v>
      </c>
      <c r="FN51">
        <f t="shared" ca="1" si="41"/>
        <v>1.6369452513003147</v>
      </c>
      <c r="FO51">
        <f t="shared" ca="1" si="41"/>
        <v>4.2916926457352123</v>
      </c>
      <c r="FP51">
        <f t="shared" ca="1" si="41"/>
        <v>1.4184766157176565</v>
      </c>
      <c r="FQ51">
        <f t="shared" ca="1" si="41"/>
        <v>1.2919815581469818</v>
      </c>
      <c r="FR51">
        <f t="shared" ca="1" si="41"/>
        <v>2.605137512011213</v>
      </c>
      <c r="FS51">
        <f t="shared" ca="1" si="41"/>
        <v>3.3775339422290385</v>
      </c>
      <c r="FT51">
        <f t="shared" ca="1" si="41"/>
        <v>1.5812609490851504</v>
      </c>
      <c r="FU51">
        <f t="shared" ca="1" si="41"/>
        <v>2.2602536633545611</v>
      </c>
      <c r="FV51">
        <f t="shared" ca="1" si="41"/>
        <v>4.2310368769824303</v>
      </c>
      <c r="FW51">
        <f t="shared" ca="1" si="41"/>
        <v>2.5527167404214124</v>
      </c>
      <c r="FX51">
        <f t="shared" ca="1" si="41"/>
        <v>4.9903261309761193</v>
      </c>
      <c r="FY51">
        <f t="shared" ca="1" si="41"/>
        <v>4.916965441213117</v>
      </c>
      <c r="FZ51">
        <f t="shared" ca="1" si="41"/>
        <v>4.9613391397539175</v>
      </c>
      <c r="GA51">
        <f t="shared" ca="1" si="41"/>
        <v>3.5108557727061562</v>
      </c>
      <c r="GB51">
        <f t="shared" ca="1" si="41"/>
        <v>3.4257135194550203</v>
      </c>
      <c r="GC51">
        <f t="shared" ca="1" si="41"/>
        <v>2.9578075439100626</v>
      </c>
      <c r="GD51" s="79">
        <f t="shared" ca="1" si="41"/>
        <v>2.3049669298541575</v>
      </c>
      <c r="GE51">
        <f t="shared" ca="1" si="41"/>
        <v>2.3151012375402846</v>
      </c>
      <c r="GF51">
        <f t="shared" ca="1" si="41"/>
        <v>3.3629645432105004</v>
      </c>
      <c r="GG51">
        <f t="shared" ca="1" si="41"/>
        <v>2.7666868414234491</v>
      </c>
      <c r="GH51" s="71">
        <f t="shared" ca="1" si="41"/>
        <v>2.5889302153468297</v>
      </c>
      <c r="GI51">
        <f t="shared" ca="1" si="41"/>
        <v>1.6654257853217169</v>
      </c>
      <c r="GJ51">
        <f t="shared" ca="1" si="41"/>
        <v>2.7563540915749085</v>
      </c>
      <c r="GK51">
        <f t="shared" ca="1" si="41"/>
        <v>2.1505297720086691</v>
      </c>
      <c r="GL51" s="15">
        <f t="shared" ca="1" si="41"/>
        <v>3.8605892204656822</v>
      </c>
      <c r="GM51">
        <f t="shared" ref="GM51:GV51" ca="1" si="42">IFERROR(((GM47/GL47)^4-1)*100, "n/a")</f>
        <v>0.2943085941467638</v>
      </c>
      <c r="GN51">
        <f t="shared" ca="1" si="42"/>
        <v>3.431793408937045</v>
      </c>
      <c r="GO51" s="87">
        <f t="shared" ca="1" si="42"/>
        <v>3.3498108556967665</v>
      </c>
      <c r="GP51" s="6">
        <f t="shared" ca="1" si="42"/>
        <v>2.3825825253280364</v>
      </c>
      <c r="GQ51" t="str">
        <f t="shared" ca="1" si="42"/>
        <v>n/a</v>
      </c>
      <c r="GR51" t="str">
        <f t="shared" ca="1" si="42"/>
        <v>n/a</v>
      </c>
      <c r="GS51" t="str">
        <f t="shared" ca="1" si="42"/>
        <v>n/a</v>
      </c>
      <c r="GT51" t="str">
        <f t="shared" ca="1" si="42"/>
        <v>n/a</v>
      </c>
      <c r="GU51" t="str">
        <f t="shared" ca="1" si="42"/>
        <v>n/a</v>
      </c>
      <c r="GV51" t="str">
        <f t="shared" ca="1" si="42"/>
        <v>n/a</v>
      </c>
    </row>
    <row r="52" spans="1:204" x14ac:dyDescent="0.25">
      <c r="A52" s="7" t="s">
        <v>96</v>
      </c>
      <c r="B52" t="s">
        <v>95</v>
      </c>
      <c r="C52" t="str">
        <f t="shared" ref="C52:BN52" ca="1" si="43">IFERROR(C50-C51, "n/a")</f>
        <v>n/a</v>
      </c>
      <c r="D52" t="str">
        <f t="shared" ca="1" si="43"/>
        <v>n/a</v>
      </c>
      <c r="E52" t="str">
        <f t="shared" ca="1" si="43"/>
        <v>n/a</v>
      </c>
      <c r="F52" t="str">
        <f t="shared" ca="1" si="43"/>
        <v>n/a</v>
      </c>
      <c r="G52" t="str">
        <f t="shared" ca="1" si="43"/>
        <v>n/a</v>
      </c>
      <c r="H52" t="str">
        <f t="shared" ca="1" si="43"/>
        <v>n/a</v>
      </c>
      <c r="I52" t="str">
        <f t="shared" ca="1" si="43"/>
        <v>n/a</v>
      </c>
      <c r="J52" t="str">
        <f t="shared" ca="1" si="43"/>
        <v>n/a</v>
      </c>
      <c r="K52" t="str">
        <f t="shared" ca="1" si="43"/>
        <v>n/a</v>
      </c>
      <c r="L52" t="str">
        <f t="shared" ca="1" si="43"/>
        <v>n/a</v>
      </c>
      <c r="M52" t="str">
        <f t="shared" ca="1" si="43"/>
        <v>n/a</v>
      </c>
      <c r="N52" t="str">
        <f t="shared" ca="1" si="43"/>
        <v>n/a</v>
      </c>
      <c r="O52">
        <f t="shared" ca="1" si="43"/>
        <v>5.476081796962351E-2</v>
      </c>
      <c r="P52">
        <f t="shared" ca="1" si="43"/>
        <v>-0.24774180993603068</v>
      </c>
      <c r="Q52">
        <f t="shared" ca="1" si="43"/>
        <v>9.0706075267532604E-2</v>
      </c>
      <c r="R52">
        <f t="shared" ca="1" si="43"/>
        <v>-0.91338957494114803</v>
      </c>
      <c r="S52">
        <f t="shared" ca="1" si="43"/>
        <v>-0.13584342794930038</v>
      </c>
      <c r="T52">
        <f t="shared" ca="1" si="43"/>
        <v>0.69798578109856457</v>
      </c>
      <c r="U52">
        <f t="shared" ca="1" si="43"/>
        <v>0.86416918657477026</v>
      </c>
      <c r="V52">
        <f t="shared" ca="1" si="43"/>
        <v>0.59325267271284154</v>
      </c>
      <c r="W52">
        <f t="shared" ca="1" si="43"/>
        <v>2.365212215764112</v>
      </c>
      <c r="X52">
        <f t="shared" ca="1" si="43"/>
        <v>4.5981208262822593</v>
      </c>
      <c r="Y52">
        <f t="shared" ca="1" si="43"/>
        <v>2.6723432829422133</v>
      </c>
      <c r="Z52">
        <f t="shared" ca="1" si="43"/>
        <v>1.1167251995541472</v>
      </c>
      <c r="AA52">
        <f t="shared" ca="1" si="43"/>
        <v>1.1931022147951831</v>
      </c>
      <c r="AB52">
        <f t="shared" ca="1" si="43"/>
        <v>-0.56802242331341901</v>
      </c>
      <c r="AC52">
        <f t="shared" ca="1" si="43"/>
        <v>-8.9566059627177452E-3</v>
      </c>
      <c r="AD52">
        <f t="shared" ca="1" si="43"/>
        <v>-3.4588725561190969E-2</v>
      </c>
      <c r="AE52">
        <f t="shared" ca="1" si="43"/>
        <v>-0.46009266591133802</v>
      </c>
      <c r="AF52">
        <f t="shared" ca="1" si="43"/>
        <v>-1.3387213148867705</v>
      </c>
      <c r="AG52">
        <f t="shared" ca="1" si="43"/>
        <v>-0.65359498597501453</v>
      </c>
      <c r="AH52">
        <f t="shared" ca="1" si="43"/>
        <v>-0.62664634757887416</v>
      </c>
      <c r="AI52">
        <f t="shared" ca="1" si="43"/>
        <v>-0.87074156727917629</v>
      </c>
      <c r="AJ52">
        <f t="shared" ca="1" si="43"/>
        <v>-0.49831417683534518</v>
      </c>
      <c r="AK52">
        <f t="shared" ca="1" si="43"/>
        <v>-0.89128348571285709</v>
      </c>
      <c r="AL52">
        <f t="shared" ca="1" si="43"/>
        <v>-0.76823665169238886</v>
      </c>
      <c r="AM52">
        <f t="shared" ca="1" si="43"/>
        <v>-0.67595507331046356</v>
      </c>
      <c r="AN52">
        <f t="shared" ca="1" si="43"/>
        <v>-0.30712981266942663</v>
      </c>
      <c r="AO52">
        <f t="shared" ca="1" si="43"/>
        <v>0.20361184351920247</v>
      </c>
      <c r="AP52">
        <f t="shared" ca="1" si="43"/>
        <v>4.4742928443075591E-2</v>
      </c>
      <c r="AQ52">
        <f t="shared" ca="1" si="43"/>
        <v>0.62133641166134401</v>
      </c>
      <c r="AR52">
        <f t="shared" ca="1" si="43"/>
        <v>-1.1885039243987094E-2</v>
      </c>
      <c r="AS52">
        <f t="shared" ca="1" si="43"/>
        <v>1.6681335101270012</v>
      </c>
      <c r="AT52">
        <f t="shared" ca="1" si="43"/>
        <v>1.2897809222802259</v>
      </c>
      <c r="AU52">
        <f t="shared" ca="1" si="43"/>
        <v>-5.3509550182528898E-2</v>
      </c>
      <c r="AV52">
        <f t="shared" ca="1" si="43"/>
        <v>-0.34568818422631153</v>
      </c>
      <c r="AW52">
        <f t="shared" ca="1" si="43"/>
        <v>-0.46458252303969161</v>
      </c>
      <c r="AX52">
        <f t="shared" ca="1" si="43"/>
        <v>-0.36733927990755255</v>
      </c>
      <c r="AY52">
        <f t="shared" ca="1" si="43"/>
        <v>0.31522050568597582</v>
      </c>
      <c r="AZ52">
        <f t="shared" ca="1" si="43"/>
        <v>0.24204868879968977</v>
      </c>
      <c r="BA52">
        <f t="shared" ca="1" si="43"/>
        <v>0.85379953889068716</v>
      </c>
      <c r="BB52">
        <f t="shared" ca="1" si="43"/>
        <v>1.7854018408077321</v>
      </c>
      <c r="BC52">
        <f t="shared" ca="1" si="43"/>
        <v>1.6161397937288768</v>
      </c>
      <c r="BD52">
        <f t="shared" ca="1" si="43"/>
        <v>1.5039172467383066</v>
      </c>
      <c r="BE52">
        <f t="shared" ca="1" si="43"/>
        <v>0.99989415749626165</v>
      </c>
      <c r="BF52">
        <f t="shared" ca="1" si="43"/>
        <v>5.3607103543118484E-2</v>
      </c>
      <c r="BG52">
        <f t="shared" ca="1" si="43"/>
        <v>-0.59682955295456974</v>
      </c>
      <c r="BH52">
        <f t="shared" ca="1" si="43"/>
        <v>-0.67616590444603553</v>
      </c>
      <c r="BI52">
        <f t="shared" ca="1" si="43"/>
        <v>-0.77404944765331329</v>
      </c>
      <c r="BJ52">
        <f t="shared" ca="1" si="43"/>
        <v>-0.62144194165385525</v>
      </c>
      <c r="BK52">
        <f t="shared" ca="1" si="43"/>
        <v>-0.78917857582836426</v>
      </c>
      <c r="BL52">
        <f t="shared" ca="1" si="43"/>
        <v>-9.614603754655171E-2</v>
      </c>
      <c r="BM52">
        <f t="shared" ca="1" si="43"/>
        <v>-2.9357682981268063E-2</v>
      </c>
      <c r="BN52">
        <f t="shared" ca="1" si="43"/>
        <v>-1.0769358700011944</v>
      </c>
      <c r="BO52">
        <f t="shared" ref="BO52:DZ52" ca="1" si="44">IFERROR(BO50-BO51, "n/a")</f>
        <v>-0.34699356643810297</v>
      </c>
      <c r="BP52">
        <f t="shared" ca="1" si="44"/>
        <v>-0.22509799903012162</v>
      </c>
      <c r="BQ52">
        <f t="shared" ca="1" si="44"/>
        <v>0.24205252837801172</v>
      </c>
      <c r="BR52">
        <f t="shared" ca="1" si="44"/>
        <v>-0.33854274882192392</v>
      </c>
      <c r="BS52">
        <f t="shared" ca="1" si="44"/>
        <v>-3.1683424264428162E-2</v>
      </c>
      <c r="BT52">
        <f t="shared" ca="1" si="44"/>
        <v>-0.82934147964288663</v>
      </c>
      <c r="BU52">
        <f t="shared" ca="1" si="44"/>
        <v>-0.56792193911734401</v>
      </c>
      <c r="BV52">
        <f t="shared" ca="1" si="44"/>
        <v>-0.61755811942492134</v>
      </c>
      <c r="BW52">
        <f t="shared" ca="1" si="44"/>
        <v>-8.4772641704589091E-2</v>
      </c>
      <c r="BX52">
        <f t="shared" ca="1" si="44"/>
        <v>-0.28445805449304196</v>
      </c>
      <c r="BY52">
        <f t="shared" ca="1" si="44"/>
        <v>-5.6474324195820991E-2</v>
      </c>
      <c r="BZ52">
        <f t="shared" ca="1" si="44"/>
        <v>-4.8129985343581261E-2</v>
      </c>
      <c r="CA52">
        <f t="shared" ca="1" si="44"/>
        <v>-0.54788572435502392</v>
      </c>
      <c r="CB52">
        <f t="shared" ca="1" si="44"/>
        <v>1.0132410950025594E-2</v>
      </c>
      <c r="CC52">
        <f t="shared" ca="1" si="44"/>
        <v>8.4230817972064109E-2</v>
      </c>
      <c r="CD52">
        <f t="shared" ca="1" si="44"/>
        <v>0.29416710212344377</v>
      </c>
      <c r="CE52">
        <f t="shared" ca="1" si="44"/>
        <v>0.52084768918132518</v>
      </c>
      <c r="CF52">
        <f t="shared" ca="1" si="44"/>
        <v>0.17477989082801404</v>
      </c>
      <c r="CG52">
        <f t="shared" ca="1" si="44"/>
        <v>0.40974540083207334</v>
      </c>
      <c r="CH52">
        <f t="shared" ca="1" si="44"/>
        <v>0.26707915071892963</v>
      </c>
      <c r="CI52">
        <f t="shared" ca="1" si="44"/>
        <v>0.71382838275552141</v>
      </c>
      <c r="CJ52">
        <f t="shared" ca="1" si="44"/>
        <v>1.3827582935317828</v>
      </c>
      <c r="CK52">
        <f t="shared" ca="1" si="44"/>
        <v>1.123025399950861</v>
      </c>
      <c r="CL52">
        <f t="shared" ca="1" si="44"/>
        <v>1.0598751764283598</v>
      </c>
      <c r="CM52">
        <f t="shared" ca="1" si="44"/>
        <v>1.8951213324894134</v>
      </c>
      <c r="CN52">
        <f t="shared" ca="1" si="44"/>
        <v>1.2399221905903701</v>
      </c>
      <c r="CO52">
        <f t="shared" ca="1" si="44"/>
        <v>1.3425459569466724</v>
      </c>
      <c r="CP52">
        <f t="shared" ca="1" si="44"/>
        <v>0.81994041888835412</v>
      </c>
      <c r="CQ52">
        <f t="shared" ca="1" si="44"/>
        <v>0.46046968646900055</v>
      </c>
      <c r="CR52">
        <f t="shared" ca="1" si="44"/>
        <v>0.17681133232396729</v>
      </c>
      <c r="CS52">
        <f t="shared" ca="1" si="44"/>
        <v>4.5452908547272131E-2</v>
      </c>
      <c r="CT52">
        <f t="shared" ca="1" si="44"/>
        <v>-0.12317221431872305</v>
      </c>
      <c r="CU52">
        <f t="shared" ca="1" si="44"/>
        <v>-0.23534650200816021</v>
      </c>
      <c r="CV52">
        <f t="shared" ca="1" si="44"/>
        <v>-0.42077748564643969</v>
      </c>
      <c r="CW52">
        <f t="shared" ca="1" si="44"/>
        <v>-0.49489322312201711</v>
      </c>
      <c r="CX52">
        <f t="shared" ca="1" si="44"/>
        <v>-8.9719062034476771E-2</v>
      </c>
      <c r="CY52">
        <f t="shared" ca="1" si="44"/>
        <v>-0.31189611418325214</v>
      </c>
      <c r="CZ52">
        <f t="shared" ca="1" si="44"/>
        <v>-1.4159530024215883E-2</v>
      </c>
      <c r="DA52">
        <f t="shared" ca="1" si="44"/>
        <v>5.7715386214951536E-2</v>
      </c>
      <c r="DB52">
        <f t="shared" ca="1" si="44"/>
        <v>-0.37954903530557083</v>
      </c>
      <c r="DC52">
        <f t="shared" ca="1" si="44"/>
        <v>-0.40099248246758812</v>
      </c>
      <c r="DD52">
        <f t="shared" ca="1" si="44"/>
        <v>-0.26191392197045804</v>
      </c>
      <c r="DE52">
        <f t="shared" ca="1" si="44"/>
        <v>-0.53038274768417715</v>
      </c>
      <c r="DF52">
        <f t="shared" ca="1" si="44"/>
        <v>-0.19786996081674335</v>
      </c>
      <c r="DG52">
        <f t="shared" ca="1" si="44"/>
        <v>-0.62643459852433914</v>
      </c>
      <c r="DH52">
        <f t="shared" ca="1" si="44"/>
        <v>-1.148717707103164</v>
      </c>
      <c r="DI52">
        <f t="shared" ca="1" si="44"/>
        <v>-0.65961465467561098</v>
      </c>
      <c r="DJ52">
        <f t="shared" ca="1" si="44"/>
        <v>-0.77558477808570281</v>
      </c>
      <c r="DK52">
        <f t="shared" ca="1" si="44"/>
        <v>-1.0464827517477904</v>
      </c>
      <c r="DL52">
        <f t="shared" ca="1" si="44"/>
        <v>-0.61630463166069127</v>
      </c>
      <c r="DM52">
        <f t="shared" ca="1" si="44"/>
        <v>-0.82091907986068247</v>
      </c>
      <c r="DN52">
        <f t="shared" ca="1" si="44"/>
        <v>-0.71325609497046027</v>
      </c>
      <c r="DO52">
        <f t="shared" ca="1" si="44"/>
        <v>-0.61301633338031181</v>
      </c>
      <c r="DP52">
        <f t="shared" ca="1" si="44"/>
        <v>-0.2782054259184763</v>
      </c>
      <c r="DQ52">
        <f t="shared" ca="1" si="44"/>
        <v>-0.32572433449553628</v>
      </c>
      <c r="DR52">
        <f t="shared" ca="1" si="44"/>
        <v>-0.31087349696297117</v>
      </c>
      <c r="DS52">
        <f t="shared" ca="1" si="44"/>
        <v>-0.52706720509712035</v>
      </c>
      <c r="DT52">
        <f t="shared" ca="1" si="44"/>
        <v>-0.39444702843753898</v>
      </c>
      <c r="DU52">
        <f t="shared" ca="1" si="44"/>
        <v>-6.1995666373104719E-2</v>
      </c>
      <c r="DV52">
        <f t="shared" ca="1" si="44"/>
        <v>-1.3705929314467014E-2</v>
      </c>
      <c r="DW52">
        <f t="shared" ca="1" si="44"/>
        <v>6.577224667647652E-2</v>
      </c>
      <c r="DX52">
        <f t="shared" ca="1" si="44"/>
        <v>0.12761265662915022</v>
      </c>
      <c r="DY52">
        <f t="shared" ca="1" si="44"/>
        <v>1.5438758212404702</v>
      </c>
      <c r="DZ52">
        <f t="shared" ca="1" si="44"/>
        <v>1.8050006183615963</v>
      </c>
      <c r="EA52">
        <f t="shared" ref="EA52:GL52" ca="1" si="45">IFERROR(EA50-EA51, "n/a")</f>
        <v>1.7553574533323402</v>
      </c>
      <c r="EB52">
        <f t="shared" ca="1" si="45"/>
        <v>2.4712387613454401</v>
      </c>
      <c r="EC52">
        <f t="shared" ca="1" si="45"/>
        <v>2.0931921079544669</v>
      </c>
      <c r="ED52">
        <f t="shared" ca="1" si="45"/>
        <v>1.6517171325631574</v>
      </c>
      <c r="EE52">
        <f t="shared" ca="1" si="45"/>
        <v>1.7421485781638602</v>
      </c>
      <c r="EF52">
        <f t="shared" ca="1" si="45"/>
        <v>1.5653775340488396</v>
      </c>
      <c r="EG52">
        <f t="shared" ca="1" si="45"/>
        <v>1.5084816772259702</v>
      </c>
      <c r="EH52">
        <f t="shared" ca="1" si="45"/>
        <v>0.9922276434596089</v>
      </c>
      <c r="EI52">
        <f t="shared" ca="1" si="45"/>
        <v>0.5001738816942547</v>
      </c>
      <c r="EJ52">
        <f t="shared" ca="1" si="45"/>
        <v>0.39495777634483975</v>
      </c>
      <c r="EK52">
        <f t="shared" ca="1" si="45"/>
        <v>-1.5557264964494166E-3</v>
      </c>
      <c r="EL52">
        <f t="shared" ca="1" si="45"/>
        <v>-8.9203366956613905E-3</v>
      </c>
      <c r="EM52">
        <f t="shared" ca="1" si="45"/>
        <v>-0.74848114423864409</v>
      </c>
      <c r="EN52">
        <f t="shared" ca="1" si="45"/>
        <v>-0.66875006583451135</v>
      </c>
      <c r="EO52">
        <f t="shared" ca="1" si="45"/>
        <v>-0.62722019031224985</v>
      </c>
      <c r="EP52">
        <f t="shared" ca="1" si="45"/>
        <v>-0.77850596521225057</v>
      </c>
      <c r="EQ52">
        <f t="shared" ca="1" si="45"/>
        <v>-0.78664347334800322</v>
      </c>
      <c r="ER52">
        <f t="shared" ca="1" si="45"/>
        <v>-0.86354687841643241</v>
      </c>
      <c r="ES52">
        <f t="shared" ca="1" si="45"/>
        <v>-0.42945097684978784</v>
      </c>
      <c r="ET52">
        <f t="shared" ca="1" si="45"/>
        <v>-0.56918993704258014</v>
      </c>
      <c r="EU52">
        <f t="shared" ca="1" si="45"/>
        <v>-0.40157568847138947</v>
      </c>
      <c r="EV52">
        <f t="shared" ca="1" si="45"/>
        <v>-0.53198051569474103</v>
      </c>
      <c r="EW52">
        <f t="shared" ca="1" si="45"/>
        <v>-0.12942482244726605</v>
      </c>
      <c r="EX52">
        <f t="shared" ca="1" si="45"/>
        <v>0.16943365835793145</v>
      </c>
      <c r="EY52">
        <f t="shared" ca="1" si="45"/>
        <v>6.1919951909217286E-2</v>
      </c>
      <c r="EZ52">
        <f t="shared" ca="1" si="45"/>
        <v>3.1515046368822852</v>
      </c>
      <c r="FA52">
        <f t="shared" ca="1" si="45"/>
        <v>1.3177472716393246</v>
      </c>
      <c r="FB52">
        <f t="shared" ca="1" si="45"/>
        <v>1.1220102965225793</v>
      </c>
      <c r="FC52">
        <f t="shared" ca="1" si="45"/>
        <v>3.612855624385114</v>
      </c>
      <c r="FD52">
        <f t="shared" ca="1" si="45"/>
        <v>2.2407818570258642</v>
      </c>
      <c r="FE52">
        <f t="shared" ca="1" si="45"/>
        <v>3.6063328996706834</v>
      </c>
      <c r="FF52">
        <f t="shared" ca="1" si="45"/>
        <v>3.3886170400810434</v>
      </c>
      <c r="FG52">
        <f t="shared" ca="1" si="45"/>
        <v>3.2728968733923836</v>
      </c>
      <c r="FH52">
        <f t="shared" ca="1" si="45"/>
        <v>1.9893835235056834</v>
      </c>
      <c r="FI52">
        <f t="shared" ca="1" si="45"/>
        <v>1.9192737821154715</v>
      </c>
      <c r="FJ52">
        <f t="shared" ca="1" si="45"/>
        <v>1.5709973415640732</v>
      </c>
      <c r="FK52">
        <f t="shared" ca="1" si="45"/>
        <v>-0.34120627207125942</v>
      </c>
      <c r="FL52">
        <f t="shared" ca="1" si="45"/>
        <v>-0.63874002728432355</v>
      </c>
      <c r="FM52">
        <f t="shared" ca="1" si="45"/>
        <v>-0.82646865086888344</v>
      </c>
      <c r="FN52">
        <f t="shared" ca="1" si="45"/>
        <v>-0.90237009626243925</v>
      </c>
      <c r="FO52">
        <f t="shared" ca="1" si="45"/>
        <v>-1.0413151025007394</v>
      </c>
      <c r="FP52">
        <f t="shared" ca="1" si="45"/>
        <v>-0.82298192993468522</v>
      </c>
      <c r="FQ52">
        <f t="shared" ca="1" si="45"/>
        <v>-0.63886293219277412</v>
      </c>
      <c r="FR52">
        <f t="shared" ca="1" si="45"/>
        <v>-0.79787716419010835</v>
      </c>
      <c r="FS52">
        <f t="shared" ca="1" si="45"/>
        <v>-1.2884508108709003</v>
      </c>
      <c r="FT52">
        <f t="shared" ca="1" si="45"/>
        <v>-1.2930299744980944</v>
      </c>
      <c r="FU52">
        <f t="shared" ca="1" si="45"/>
        <v>-0.62473972973975389</v>
      </c>
      <c r="FV52">
        <f t="shared" ca="1" si="45"/>
        <v>-0.74051245038833091</v>
      </c>
      <c r="FW52">
        <f t="shared" ca="1" si="45"/>
        <v>-0.99176016088284857</v>
      </c>
      <c r="FX52">
        <f t="shared" ca="1" si="45"/>
        <v>-0.62609648166500609</v>
      </c>
      <c r="FY52">
        <f t="shared" ca="1" si="45"/>
        <v>-0.45163265491399152</v>
      </c>
      <c r="FZ52">
        <f t="shared" ca="1" si="45"/>
        <v>-0.28042244042840725</v>
      </c>
      <c r="GA52">
        <f t="shared" ca="1" si="45"/>
        <v>1.5529664252555975E-3</v>
      </c>
      <c r="GB52">
        <f t="shared" ca="1" si="45"/>
        <v>-2.0445470764784979E-2</v>
      </c>
      <c r="GC52">
        <f t="shared" ca="1" si="45"/>
        <v>-8.4023985588266292E-2</v>
      </c>
      <c r="GD52" s="79">
        <f t="shared" ca="1" si="45"/>
        <v>-2.3763485024996811E-2</v>
      </c>
      <c r="GE52">
        <f t="shared" ca="1" si="45"/>
        <v>0.10191075208616507</v>
      </c>
      <c r="GF52">
        <f t="shared" ca="1" si="45"/>
        <v>5.8604490423785904E-2</v>
      </c>
      <c r="GG52">
        <f t="shared" ca="1" si="45"/>
        <v>-0.11423188729864364</v>
      </c>
      <c r="GH52" s="71">
        <f t="shared" ca="1" si="45"/>
        <v>-1.3651549248572259E-2</v>
      </c>
      <c r="GI52">
        <f t="shared" ca="1" si="45"/>
        <v>0.12129771283262425</v>
      </c>
      <c r="GJ52">
        <f t="shared" ca="1" si="45"/>
        <v>0.11614077809085632</v>
      </c>
      <c r="GK52">
        <f t="shared" ca="1" si="45"/>
        <v>7.2968153467112273E-2</v>
      </c>
      <c r="GL52" s="15">
        <f t="shared" ca="1" si="45"/>
        <v>5.7467226408847161E-2</v>
      </c>
      <c r="GM52">
        <f t="shared" ref="GM52:GV52" ca="1" si="46">IFERROR(GM50-GM51, "n/a")</f>
        <v>0.22296705459230459</v>
      </c>
      <c r="GN52">
        <f t="shared" ca="1" si="46"/>
        <v>0.36880602198252621</v>
      </c>
      <c r="GO52" s="87">
        <f t="shared" ca="1" si="46"/>
        <v>0.1622686661570949</v>
      </c>
      <c r="GP52" s="6">
        <f t="shared" ca="1" si="46"/>
        <v>7.9358587180955453E-2</v>
      </c>
      <c r="GQ52" t="str">
        <f t="shared" ca="1" si="46"/>
        <v>n/a</v>
      </c>
      <c r="GR52" t="str">
        <f t="shared" ca="1" si="46"/>
        <v>n/a</v>
      </c>
      <c r="GS52" t="str">
        <f t="shared" ca="1" si="46"/>
        <v>n/a</v>
      </c>
      <c r="GT52" t="str">
        <f t="shared" ca="1" si="46"/>
        <v>n/a</v>
      </c>
      <c r="GU52" t="str">
        <f t="shared" ca="1" si="46"/>
        <v>n/a</v>
      </c>
      <c r="GV52" t="str">
        <f t="shared" ca="1" si="46"/>
        <v>n/a</v>
      </c>
    </row>
    <row r="53" spans="1:204" x14ac:dyDescent="0.25">
      <c r="A53" s="7" t="s">
        <v>171</v>
      </c>
      <c r="B53" t="s">
        <v>108</v>
      </c>
      <c r="C53" t="str">
        <f t="shared" ref="C53:BN53" si="47">IFERROR(((C20/B20)^4-1), "n/a")</f>
        <v>n/a</v>
      </c>
      <c r="D53">
        <f t="shared" si="47"/>
        <v>3.246596078872388E-2</v>
      </c>
      <c r="E53">
        <f t="shared" si="47"/>
        <v>3.1058745135102317E-2</v>
      </c>
      <c r="F53">
        <f t="shared" si="47"/>
        <v>2.9845705678861911E-2</v>
      </c>
      <c r="G53">
        <f t="shared" si="47"/>
        <v>2.9785707969844699E-2</v>
      </c>
      <c r="H53">
        <f t="shared" si="47"/>
        <v>2.908613969056506E-2</v>
      </c>
      <c r="I53">
        <f t="shared" si="47"/>
        <v>2.8876178935374641E-2</v>
      </c>
      <c r="J53">
        <f t="shared" si="47"/>
        <v>2.8826702992740705E-2</v>
      </c>
      <c r="K53">
        <f t="shared" si="47"/>
        <v>2.9480630652478634E-2</v>
      </c>
      <c r="L53">
        <f t="shared" si="47"/>
        <v>2.9187315870365715E-2</v>
      </c>
      <c r="M53">
        <f t="shared" si="47"/>
        <v>2.9592604420552782E-2</v>
      </c>
      <c r="N53">
        <f t="shared" si="47"/>
        <v>3.0294004946366027E-2</v>
      </c>
      <c r="O53">
        <f t="shared" si="47"/>
        <v>3.1282897099228268E-2</v>
      </c>
      <c r="P53">
        <f t="shared" si="47"/>
        <v>3.2928285103024368E-2</v>
      </c>
      <c r="Q53">
        <f t="shared" si="47"/>
        <v>3.385921600267916E-2</v>
      </c>
      <c r="R53">
        <f t="shared" si="47"/>
        <v>3.484008574974351E-2</v>
      </c>
      <c r="S53">
        <f t="shared" si="47"/>
        <v>3.60160279613575E-2</v>
      </c>
      <c r="T53">
        <f t="shared" si="47"/>
        <v>3.7159630346031314E-2</v>
      </c>
      <c r="U53">
        <f t="shared" si="47"/>
        <v>3.7253324232770169E-2</v>
      </c>
      <c r="V53">
        <f t="shared" si="47"/>
        <v>3.6909608430275576E-2</v>
      </c>
      <c r="W53">
        <f t="shared" si="47"/>
        <v>3.5645830711058091E-2</v>
      </c>
      <c r="X53">
        <f t="shared" si="47"/>
        <v>3.4131393189048786E-2</v>
      </c>
      <c r="Y53">
        <f t="shared" si="47"/>
        <v>3.3283309634434266E-2</v>
      </c>
      <c r="Z53">
        <f t="shared" si="47"/>
        <v>3.2592821929434246E-2</v>
      </c>
      <c r="AA53">
        <f t="shared" si="47"/>
        <v>3.1573577706749845E-2</v>
      </c>
      <c r="AB53">
        <f t="shared" si="47"/>
        <v>3.1121891310764482E-2</v>
      </c>
      <c r="AC53">
        <f t="shared" si="47"/>
        <v>3.1084473036338656E-2</v>
      </c>
      <c r="AD53">
        <f t="shared" si="47"/>
        <v>3.1314505326192732E-2</v>
      </c>
      <c r="AE53">
        <f t="shared" si="47"/>
        <v>3.2470300160889698E-2</v>
      </c>
      <c r="AF53">
        <f t="shared" si="47"/>
        <v>3.2936277053265295E-2</v>
      </c>
      <c r="AG53">
        <f t="shared" si="47"/>
        <v>3.3389097612820162E-2</v>
      </c>
      <c r="AH53">
        <f t="shared" si="47"/>
        <v>3.4024198792465432E-2</v>
      </c>
      <c r="AI53">
        <f t="shared" si="47"/>
        <v>3.4512325736371752E-2</v>
      </c>
      <c r="AJ53">
        <f t="shared" si="47"/>
        <v>3.6396480293070965E-2</v>
      </c>
      <c r="AK53">
        <f t="shared" si="47"/>
        <v>3.6259026277820405E-2</v>
      </c>
      <c r="AL53">
        <f t="shared" si="47"/>
        <v>3.5807349481893125E-2</v>
      </c>
      <c r="AM53">
        <f t="shared" si="47"/>
        <v>3.4740819557376845E-2</v>
      </c>
      <c r="AN53">
        <f t="shared" si="47"/>
        <v>3.2896467578281019E-2</v>
      </c>
      <c r="AO53">
        <f t="shared" si="47"/>
        <v>3.1097368582617912E-2</v>
      </c>
      <c r="AP53">
        <f t="shared" si="47"/>
        <v>2.9037098071812206E-2</v>
      </c>
      <c r="AQ53">
        <f t="shared" si="47"/>
        <v>2.5460897748915023E-2</v>
      </c>
      <c r="AR53">
        <f t="shared" si="47"/>
        <v>2.1189050327655501E-2</v>
      </c>
      <c r="AS53">
        <f t="shared" si="47"/>
        <v>2.0130987480881046E-2</v>
      </c>
      <c r="AT53">
        <f t="shared" si="47"/>
        <v>2.0089017077560278E-2</v>
      </c>
      <c r="AU53">
        <f t="shared" si="47"/>
        <v>2.1277088023202939E-2</v>
      </c>
      <c r="AV53">
        <f t="shared" si="47"/>
        <v>2.4665894463145044E-2</v>
      </c>
      <c r="AW53">
        <f t="shared" si="47"/>
        <v>2.6432386992461643E-2</v>
      </c>
      <c r="AX53">
        <f t="shared" si="47"/>
        <v>2.8340036946385982E-2</v>
      </c>
      <c r="AY53">
        <f t="shared" si="47"/>
        <v>3.2398037241778033E-2</v>
      </c>
      <c r="AZ53">
        <f t="shared" si="47"/>
        <v>3.3281289649840451E-2</v>
      </c>
      <c r="BA53">
        <f t="shared" si="47"/>
        <v>3.4084840498383784E-2</v>
      </c>
      <c r="BB53">
        <f t="shared" si="47"/>
        <v>3.4303503929447476E-2</v>
      </c>
      <c r="BC53">
        <f t="shared" si="47"/>
        <v>3.2505589620228204E-2</v>
      </c>
      <c r="BD53">
        <f t="shared" si="47"/>
        <v>3.2188285095694047E-2</v>
      </c>
      <c r="BE53">
        <f t="shared" si="47"/>
        <v>3.2425121244129329E-2</v>
      </c>
      <c r="BF53">
        <f t="shared" si="47"/>
        <v>3.2926594995102088E-2</v>
      </c>
      <c r="BG53">
        <f t="shared" si="47"/>
        <v>3.4116755609290506E-2</v>
      </c>
      <c r="BH53">
        <f t="shared" si="47"/>
        <v>3.5490905874413059E-2</v>
      </c>
      <c r="BI53">
        <f t="shared" si="47"/>
        <v>3.6189752576934575E-2</v>
      </c>
      <c r="BJ53">
        <f t="shared" si="47"/>
        <v>3.6867794436900692E-2</v>
      </c>
      <c r="BK53">
        <f t="shared" si="47"/>
        <v>3.7682068586539996E-2</v>
      </c>
      <c r="BL53">
        <f t="shared" si="47"/>
        <v>3.8004551135178755E-2</v>
      </c>
      <c r="BM53">
        <f t="shared" si="47"/>
        <v>3.8057947176210138E-2</v>
      </c>
      <c r="BN53">
        <f t="shared" si="47"/>
        <v>3.7902901637683062E-2</v>
      </c>
      <c r="BO53">
        <f t="shared" ref="BO53:DZ53" si="48">IFERROR(((BO20/BN20)^4-1), "n/a")</f>
        <v>3.6942235624864539E-2</v>
      </c>
      <c r="BP53">
        <f t="shared" si="48"/>
        <v>3.6554279070146745E-2</v>
      </c>
      <c r="BQ53">
        <f t="shared" si="48"/>
        <v>3.6124343113140167E-2</v>
      </c>
      <c r="BR53">
        <f t="shared" si="48"/>
        <v>3.565400063720725E-2</v>
      </c>
      <c r="BS53">
        <f t="shared" si="48"/>
        <v>3.5144745312085668E-2</v>
      </c>
      <c r="BT53">
        <f t="shared" si="48"/>
        <v>3.4646123997720935E-2</v>
      </c>
      <c r="BU53">
        <f t="shared" si="48"/>
        <v>3.4253210511370202E-2</v>
      </c>
      <c r="BV53">
        <f t="shared" si="48"/>
        <v>3.3820505415778301E-2</v>
      </c>
      <c r="BW53">
        <f t="shared" si="48"/>
        <v>3.3490074844490403E-2</v>
      </c>
      <c r="BX53">
        <f t="shared" si="48"/>
        <v>3.3165529906807656E-2</v>
      </c>
      <c r="BY53">
        <f t="shared" si="48"/>
        <v>3.2754495407371742E-2</v>
      </c>
      <c r="BZ53">
        <f t="shared" si="48"/>
        <v>3.2442752798992558E-2</v>
      </c>
      <c r="CA53">
        <f t="shared" si="48"/>
        <v>3.2000348475029972E-2</v>
      </c>
      <c r="CB53">
        <f t="shared" si="48"/>
        <v>3.1926346585068099E-2</v>
      </c>
      <c r="CC53">
        <f t="shared" si="48"/>
        <v>3.1405802155983764E-2</v>
      </c>
      <c r="CD53">
        <f t="shared" si="48"/>
        <v>3.0762782593796389E-2</v>
      </c>
      <c r="CE53">
        <f t="shared" si="48"/>
        <v>3.0001123525587481E-2</v>
      </c>
      <c r="CF53">
        <f t="shared" si="48"/>
        <v>2.9037321631152135E-2</v>
      </c>
      <c r="CG53">
        <f t="shared" si="48"/>
        <v>2.8179787878995999E-2</v>
      </c>
      <c r="CH53">
        <f t="shared" si="48"/>
        <v>2.7382156055374196E-2</v>
      </c>
      <c r="CI53">
        <f t="shared" si="48"/>
        <v>2.6259345763378406E-2</v>
      </c>
      <c r="CJ53">
        <f t="shared" si="48"/>
        <v>2.5242747534643728E-2</v>
      </c>
      <c r="CK53">
        <f t="shared" si="48"/>
        <v>2.4622679283291093E-2</v>
      </c>
      <c r="CL53">
        <f t="shared" si="48"/>
        <v>2.4221786573087378E-2</v>
      </c>
      <c r="CM53">
        <f t="shared" si="48"/>
        <v>2.4076002111999228E-2</v>
      </c>
      <c r="CN53">
        <f t="shared" si="48"/>
        <v>2.3890760140871103E-2</v>
      </c>
      <c r="CO53">
        <f t="shared" si="48"/>
        <v>2.3871790250932667E-2</v>
      </c>
      <c r="CP53">
        <f t="shared" si="48"/>
        <v>2.3933756462787725E-2</v>
      </c>
      <c r="CQ53">
        <f t="shared" si="48"/>
        <v>2.4358173900790092E-2</v>
      </c>
      <c r="CR53">
        <f t="shared" si="48"/>
        <v>2.4693766718029364E-2</v>
      </c>
      <c r="CS53">
        <f t="shared" si="48"/>
        <v>2.4902396093211987E-2</v>
      </c>
      <c r="CT53">
        <f t="shared" si="48"/>
        <v>2.5026749785872493E-2</v>
      </c>
      <c r="CU53">
        <f t="shared" si="48"/>
        <v>2.526649061056796E-2</v>
      </c>
      <c r="CV53">
        <f t="shared" si="48"/>
        <v>2.5265069027407883E-2</v>
      </c>
      <c r="CW53">
        <f t="shared" si="48"/>
        <v>2.5379842154935384E-2</v>
      </c>
      <c r="CX53">
        <f t="shared" si="48"/>
        <v>2.5530303873683824E-2</v>
      </c>
      <c r="CY53">
        <f t="shared" si="48"/>
        <v>2.5599806219967158E-2</v>
      </c>
      <c r="CZ53">
        <f t="shared" si="48"/>
        <v>2.5207093551200987E-2</v>
      </c>
      <c r="DA53">
        <f t="shared" si="48"/>
        <v>2.5696683058014314E-2</v>
      </c>
      <c r="DB53">
        <f t="shared" si="48"/>
        <v>2.6517070329388215E-2</v>
      </c>
      <c r="DC53">
        <f t="shared" si="48"/>
        <v>2.7735228331950745E-2</v>
      </c>
      <c r="DD53">
        <f t="shared" si="48"/>
        <v>2.9115950460462336E-2</v>
      </c>
      <c r="DE53">
        <f t="shared" si="48"/>
        <v>3.0541990677050768E-2</v>
      </c>
      <c r="DF53">
        <f t="shared" si="48"/>
        <v>3.2232205287431759E-2</v>
      </c>
      <c r="DG53">
        <f t="shared" si="48"/>
        <v>3.4654917372000993E-2</v>
      </c>
      <c r="DH53">
        <f t="shared" si="48"/>
        <v>3.6873466078842787E-2</v>
      </c>
      <c r="DI53">
        <f t="shared" si="48"/>
        <v>3.834597153612318E-2</v>
      </c>
      <c r="DJ53">
        <f t="shared" si="48"/>
        <v>3.9668382435846805E-2</v>
      </c>
      <c r="DK53">
        <f t="shared" si="48"/>
        <v>4.0701505343797795E-2</v>
      </c>
      <c r="DL53">
        <f t="shared" si="48"/>
        <v>4.1595324202977624E-2</v>
      </c>
      <c r="DM53">
        <f t="shared" si="48"/>
        <v>4.2284054608426436E-2</v>
      </c>
      <c r="DN53">
        <f t="shared" si="48"/>
        <v>4.2740195621270294E-2</v>
      </c>
      <c r="DO53">
        <f t="shared" si="48"/>
        <v>4.2630383727556564E-2</v>
      </c>
      <c r="DP53">
        <f t="shared" si="48"/>
        <v>4.3433401493593982E-2</v>
      </c>
      <c r="DQ53">
        <f t="shared" si="48"/>
        <v>4.3469468745448214E-2</v>
      </c>
      <c r="DR53">
        <f t="shared" si="48"/>
        <v>4.3167942175941443E-2</v>
      </c>
      <c r="DS53">
        <f t="shared" si="48"/>
        <v>4.2641535828192634E-2</v>
      </c>
      <c r="DT53">
        <f t="shared" si="48"/>
        <v>4.2321565417288376E-2</v>
      </c>
      <c r="DU53">
        <f t="shared" si="48"/>
        <v>4.1300955013774177E-2</v>
      </c>
      <c r="DV53">
        <f t="shared" si="48"/>
        <v>3.9895072643510776E-2</v>
      </c>
      <c r="DW53">
        <f t="shared" si="48"/>
        <v>3.7680665842276584E-2</v>
      </c>
      <c r="DX53">
        <f t="shared" si="48"/>
        <v>3.5435066136028759E-2</v>
      </c>
      <c r="DY53">
        <f t="shared" si="48"/>
        <v>3.3771520597244642E-2</v>
      </c>
      <c r="DZ53">
        <f t="shared" si="48"/>
        <v>3.2149150256378878E-2</v>
      </c>
      <c r="EA53">
        <f t="shared" ref="EA53:GL53" si="49">IFERROR(((EA20/DZ20)^4-1), "n/a")</f>
        <v>3.0293887529326602E-2</v>
      </c>
      <c r="EB53">
        <f t="shared" si="49"/>
        <v>2.8750249379105197E-2</v>
      </c>
      <c r="EC53">
        <f t="shared" si="49"/>
        <v>2.7744018996490594E-2</v>
      </c>
      <c r="ED53">
        <f t="shared" si="49"/>
        <v>2.6993403931888871E-2</v>
      </c>
      <c r="EE53">
        <f t="shared" si="49"/>
        <v>2.7017190814058401E-2</v>
      </c>
      <c r="EF53">
        <f t="shared" si="49"/>
        <v>2.6487395202177133E-2</v>
      </c>
      <c r="EG53">
        <f t="shared" si="49"/>
        <v>2.6284313886365318E-2</v>
      </c>
      <c r="EH53">
        <f t="shared" si="49"/>
        <v>2.6284695018697235E-2</v>
      </c>
      <c r="EI53">
        <f t="shared" si="49"/>
        <v>2.6597238311609539E-2</v>
      </c>
      <c r="EJ53">
        <f t="shared" si="49"/>
        <v>2.7468812277410715E-2</v>
      </c>
      <c r="EK53">
        <f t="shared" si="49"/>
        <v>2.7422081998190517E-2</v>
      </c>
      <c r="EL53">
        <f t="shared" si="49"/>
        <v>2.7179522288214963E-2</v>
      </c>
      <c r="EM53">
        <f t="shared" si="49"/>
        <v>2.6857414744288599E-2</v>
      </c>
      <c r="EN53">
        <f t="shared" si="49"/>
        <v>2.5852096331481444E-2</v>
      </c>
      <c r="EO53">
        <f t="shared" si="49"/>
        <v>2.4975094744518422E-2</v>
      </c>
      <c r="EP53">
        <f t="shared" si="49"/>
        <v>2.3951035021644085E-2</v>
      </c>
      <c r="EQ53">
        <f t="shared" si="49"/>
        <v>2.2163230346451845E-2</v>
      </c>
      <c r="ER53">
        <f t="shared" si="49"/>
        <v>2.08621842359622E-2</v>
      </c>
      <c r="ES53">
        <f t="shared" si="49"/>
        <v>2.0061425072255279E-2</v>
      </c>
      <c r="ET53">
        <f t="shared" si="49"/>
        <v>1.9484493361399124E-2</v>
      </c>
      <c r="EU53">
        <f t="shared" si="49"/>
        <v>1.9363688900324583E-2</v>
      </c>
      <c r="EV53">
        <f t="shared" si="49"/>
        <v>1.9427780806039685E-2</v>
      </c>
      <c r="EW53">
        <f t="shared" si="49"/>
        <v>1.9098972017802085E-2</v>
      </c>
      <c r="EX53">
        <f t="shared" si="49"/>
        <v>1.8774471660692571E-2</v>
      </c>
      <c r="EY53">
        <f t="shared" si="49"/>
        <v>1.8609226331009587E-2</v>
      </c>
      <c r="EZ53">
        <f t="shared" si="49"/>
        <v>1.8394434019333383E-2</v>
      </c>
      <c r="FA53">
        <f t="shared" si="49"/>
        <v>1.7644689102417566E-2</v>
      </c>
      <c r="FB53">
        <f t="shared" si="49"/>
        <v>1.6650282553773987E-2</v>
      </c>
      <c r="FC53">
        <f t="shared" si="49"/>
        <v>1.5086137421221002E-2</v>
      </c>
      <c r="FD53">
        <f t="shared" si="49"/>
        <v>1.2861289037501722E-2</v>
      </c>
      <c r="FE53">
        <f t="shared" si="49"/>
        <v>1.1790955674608528E-2</v>
      </c>
      <c r="FF53">
        <f t="shared" si="49"/>
        <v>1.0981006992891285E-2</v>
      </c>
      <c r="FG53">
        <f t="shared" si="49"/>
        <v>1.0078551115709322E-2</v>
      </c>
      <c r="FH53">
        <f t="shared" si="49"/>
        <v>1.0028366479400974E-2</v>
      </c>
      <c r="FI53">
        <f t="shared" si="49"/>
        <v>1.0102458146241666E-2</v>
      </c>
      <c r="FJ53">
        <f t="shared" si="49"/>
        <v>1.0497498237801883E-2</v>
      </c>
      <c r="FK53">
        <f t="shared" si="49"/>
        <v>1.2099462813407014E-2</v>
      </c>
      <c r="FL53">
        <f t="shared" si="49"/>
        <v>1.2703469841270909E-2</v>
      </c>
      <c r="FM53">
        <f t="shared" si="49"/>
        <v>1.3302014390281336E-2</v>
      </c>
      <c r="FN53">
        <f t="shared" si="49"/>
        <v>1.3919363176442712E-2</v>
      </c>
      <c r="FO53">
        <f t="shared" si="49"/>
        <v>1.4359548365702413E-2</v>
      </c>
      <c r="FP53">
        <f t="shared" si="49"/>
        <v>1.5233392551868175E-2</v>
      </c>
      <c r="FQ53">
        <f t="shared" si="49"/>
        <v>1.5733763411764912E-2</v>
      </c>
      <c r="FR53">
        <f t="shared" si="49"/>
        <v>1.6179938651552428E-2</v>
      </c>
      <c r="FS53">
        <f t="shared" si="49"/>
        <v>1.6644804367747845E-2</v>
      </c>
      <c r="FT53">
        <f t="shared" si="49"/>
        <v>1.6839827044905498E-2</v>
      </c>
      <c r="FU53">
        <f t="shared" si="49"/>
        <v>1.7056070588889138E-2</v>
      </c>
      <c r="FV53">
        <f t="shared" si="49"/>
        <v>1.7174096634726244E-2</v>
      </c>
      <c r="FW53">
        <f t="shared" si="49"/>
        <v>1.702956408605294E-2</v>
      </c>
      <c r="FX53">
        <f t="shared" si="49"/>
        <v>1.7169808692410804E-2</v>
      </c>
      <c r="FY53">
        <f t="shared" si="49"/>
        <v>1.7237458809884032E-2</v>
      </c>
      <c r="FZ53">
        <f t="shared" si="49"/>
        <v>1.7350752835012084E-2</v>
      </c>
      <c r="GA53">
        <f t="shared" si="49"/>
        <v>1.7485595678538468E-2</v>
      </c>
      <c r="GB53">
        <f t="shared" si="49"/>
        <v>1.7711236266486852E-2</v>
      </c>
      <c r="GC53">
        <f t="shared" si="49"/>
        <v>1.7679383775945468E-2</v>
      </c>
      <c r="GD53" s="79">
        <f t="shared" si="49"/>
        <v>1.755557211053338E-2</v>
      </c>
      <c r="GE53">
        <f t="shared" si="49"/>
        <v>1.7318521312051249E-2</v>
      </c>
      <c r="GF53">
        <f t="shared" si="49"/>
        <v>1.669665478754756E-2</v>
      </c>
      <c r="GG53">
        <f t="shared" si="49"/>
        <v>1.6559151830131347E-2</v>
      </c>
      <c r="GH53" s="71">
        <f t="shared" si="49"/>
        <v>1.649088449779601E-2</v>
      </c>
      <c r="GI53">
        <f t="shared" si="49"/>
        <v>1.6378154938703648E-2</v>
      </c>
      <c r="GJ53">
        <f t="shared" si="49"/>
        <v>1.6423466786925411E-2</v>
      </c>
      <c r="GK53">
        <f t="shared" si="49"/>
        <v>1.6802950926886773E-2</v>
      </c>
      <c r="GL53" s="15">
        <f t="shared" si="49"/>
        <v>1.7400076721809654E-2</v>
      </c>
      <c r="GM53">
        <f t="shared" ref="GM53:GV53" si="50">IFERROR(((GM20/GL20)^4-1), "n/a")</f>
        <v>1.8543821668310256E-2</v>
      </c>
      <c r="GN53">
        <f t="shared" si="50"/>
        <v>1.9805342418015348E-2</v>
      </c>
      <c r="GO53" s="87">
        <f t="shared" si="50"/>
        <v>2.0521444769131092E-2</v>
      </c>
      <c r="GP53" s="6">
        <f t="shared" si="50"/>
        <v>2.1051510061966816E-2</v>
      </c>
      <c r="GQ53" t="str">
        <f t="shared" si="50"/>
        <v>n/a</v>
      </c>
      <c r="GR53" t="str">
        <f t="shared" si="50"/>
        <v>n/a</v>
      </c>
      <c r="GS53" t="str">
        <f t="shared" si="50"/>
        <v>n/a</v>
      </c>
      <c r="GT53" t="str">
        <f t="shared" si="50"/>
        <v>n/a</v>
      </c>
      <c r="GU53" t="str">
        <f t="shared" si="50"/>
        <v>n/a</v>
      </c>
      <c r="GV53" t="str">
        <f t="shared" si="50"/>
        <v>n/a</v>
      </c>
    </row>
    <row r="54" spans="1:204" x14ac:dyDescent="0.25">
      <c r="A54" s="7" t="s">
        <v>172</v>
      </c>
      <c r="B54" t="s">
        <v>111</v>
      </c>
      <c r="C54" t="str">
        <f t="shared" ref="C54:BN54" si="51">IFERROR(((C19/B19)^4-1), "n/a")</f>
        <v>n/a</v>
      </c>
      <c r="D54">
        <f t="shared" si="51"/>
        <v>5.6839953567355828E-3</v>
      </c>
      <c r="E54">
        <f t="shared" si="51"/>
        <v>3.7409833777746204E-2</v>
      </c>
      <c r="F54">
        <f t="shared" si="51"/>
        <v>-4.2207649737367792E-2</v>
      </c>
      <c r="G54">
        <f t="shared" si="51"/>
        <v>0.11309959294972804</v>
      </c>
      <c r="H54">
        <f t="shared" si="51"/>
        <v>2.1874719292473088E-2</v>
      </c>
      <c r="I54">
        <f t="shared" si="51"/>
        <v>3.3288453738692159E-2</v>
      </c>
      <c r="J54">
        <f t="shared" si="51"/>
        <v>9.451305679281985E-3</v>
      </c>
      <c r="K54">
        <f t="shared" si="51"/>
        <v>7.5671090257759754E-2</v>
      </c>
      <c r="L54">
        <f t="shared" si="51"/>
        <v>9.3870122070090822E-2</v>
      </c>
      <c r="M54">
        <f t="shared" si="51"/>
        <v>3.8339773792455123E-2</v>
      </c>
      <c r="N54">
        <f t="shared" si="51"/>
        <v>6.8692178520332714E-2</v>
      </c>
      <c r="O54">
        <f t="shared" si="51"/>
        <v>0.1027493703739788</v>
      </c>
      <c r="P54">
        <f t="shared" si="51"/>
        <v>4.424084845700027E-2</v>
      </c>
      <c r="Q54">
        <f t="shared" si="51"/>
        <v>-2.0872114354242188E-2</v>
      </c>
      <c r="R54">
        <f t="shared" si="51"/>
        <v>3.8542072948531736E-2</v>
      </c>
      <c r="S54">
        <f t="shared" si="51"/>
        <v>-3.3985452578816577E-2</v>
      </c>
      <c r="T54">
        <f t="shared" si="51"/>
        <v>9.5431818980424854E-3</v>
      </c>
      <c r="U54">
        <f t="shared" si="51"/>
        <v>-3.7273501416113297E-2</v>
      </c>
      <c r="V54">
        <f t="shared" si="51"/>
        <v>-1.5446040023407881E-2</v>
      </c>
      <c r="W54">
        <f t="shared" si="51"/>
        <v>-4.7762283428208763E-2</v>
      </c>
      <c r="X54">
        <f t="shared" si="51"/>
        <v>2.8856916101896113E-2</v>
      </c>
      <c r="Y54">
        <f t="shared" si="51"/>
        <v>7.0211167383789963E-2</v>
      </c>
      <c r="Z54">
        <f t="shared" si="51"/>
        <v>5.5011131481446318E-2</v>
      </c>
      <c r="AA54">
        <f t="shared" si="51"/>
        <v>9.3009082475575378E-2</v>
      </c>
      <c r="AB54">
        <f t="shared" si="51"/>
        <v>2.9664754065999555E-2</v>
      </c>
      <c r="AC54">
        <f t="shared" si="51"/>
        <v>2.2161706920338586E-2</v>
      </c>
      <c r="AD54">
        <f t="shared" si="51"/>
        <v>2.9283719972161393E-2</v>
      </c>
      <c r="AE54">
        <f t="shared" si="51"/>
        <v>4.8110783271416047E-2</v>
      </c>
      <c r="AF54">
        <f t="shared" si="51"/>
        <v>8.0067132489592518E-2</v>
      </c>
      <c r="AG54">
        <f t="shared" si="51"/>
        <v>7.4131807673125882E-2</v>
      </c>
      <c r="AH54">
        <f t="shared" si="51"/>
        <v>1.2679896008904734E-4</v>
      </c>
      <c r="AI54">
        <f t="shared" si="51"/>
        <v>1.2803302288794116E-2</v>
      </c>
      <c r="AJ54">
        <f t="shared" si="51"/>
        <v>0.16376299527037741</v>
      </c>
      <c r="AK54">
        <f t="shared" si="51"/>
        <v>4.0827188786844104E-2</v>
      </c>
      <c r="AL54">
        <f t="shared" si="51"/>
        <v>5.4885947764203857E-2</v>
      </c>
      <c r="AM54">
        <f t="shared" si="51"/>
        <v>7.2113122807886398E-3</v>
      </c>
      <c r="AN54">
        <f t="shared" si="51"/>
        <v>4.2786407715913466E-3</v>
      </c>
      <c r="AO54">
        <f t="shared" si="51"/>
        <v>3.0025111625633594E-2</v>
      </c>
      <c r="AP54">
        <f t="shared" si="51"/>
        <v>1.0038747995244401E-2</v>
      </c>
      <c r="AQ54">
        <f t="shared" si="51"/>
        <v>1.2617582581492259E-2</v>
      </c>
      <c r="AR54">
        <f t="shared" si="51"/>
        <v>-7.9858641339194181E-2</v>
      </c>
      <c r="AS54">
        <f t="shared" si="51"/>
        <v>-4.7698460209518734E-3</v>
      </c>
      <c r="AT54">
        <f t="shared" si="51"/>
        <v>7.668385131860056E-2</v>
      </c>
      <c r="AU54">
        <f t="shared" si="51"/>
        <v>8.0707472725957796E-2</v>
      </c>
      <c r="AV54">
        <f t="shared" si="51"/>
        <v>-2.926866571011566E-2</v>
      </c>
      <c r="AW54">
        <f t="shared" si="51"/>
        <v>4.8722320401089148E-2</v>
      </c>
      <c r="AX54">
        <f t="shared" si="51"/>
        <v>-4.28583091396042E-2</v>
      </c>
      <c r="AY54">
        <f t="shared" si="51"/>
        <v>-6.069358207226716E-2</v>
      </c>
      <c r="AZ54">
        <f t="shared" si="51"/>
        <v>1.8374245610604856E-2</v>
      </c>
      <c r="BA54">
        <f t="shared" si="51"/>
        <v>-1.5207187029440794E-2</v>
      </c>
      <c r="BB54">
        <f t="shared" si="51"/>
        <v>1.5892282486367204E-3</v>
      </c>
      <c r="BC54">
        <f t="shared" si="51"/>
        <v>5.3736633805518297E-2</v>
      </c>
      <c r="BD54">
        <f t="shared" si="51"/>
        <v>9.4217765545223209E-2</v>
      </c>
      <c r="BE54">
        <f t="shared" si="51"/>
        <v>8.2383985664295167E-2</v>
      </c>
      <c r="BF54">
        <f t="shared" si="51"/>
        <v>8.609839495851368E-2</v>
      </c>
      <c r="BG54">
        <f t="shared" si="51"/>
        <v>8.0526111115871934E-2</v>
      </c>
      <c r="BH54">
        <f t="shared" si="51"/>
        <v>7.0924917975162094E-2</v>
      </c>
      <c r="BI54">
        <f t="shared" si="51"/>
        <v>3.9128509091936658E-2</v>
      </c>
      <c r="BJ54">
        <f t="shared" si="51"/>
        <v>3.3245106132344659E-2</v>
      </c>
      <c r="BK54">
        <f t="shared" si="51"/>
        <v>3.9279339521156365E-2</v>
      </c>
      <c r="BL54">
        <f t="shared" si="51"/>
        <v>3.5692061053484769E-2</v>
      </c>
      <c r="BM54">
        <f t="shared" si="51"/>
        <v>6.2531711718850858E-2</v>
      </c>
      <c r="BN54">
        <f t="shared" si="51"/>
        <v>3.0031545097500389E-2</v>
      </c>
      <c r="BO54">
        <f t="shared" ref="BO54:DZ54" si="52">IFERROR(((BO19/BN19)^4-1), "n/a")</f>
        <v>3.7884801372860322E-2</v>
      </c>
      <c r="BP54">
        <f t="shared" si="52"/>
        <v>1.8137437958829716E-2</v>
      </c>
      <c r="BQ54">
        <f t="shared" si="52"/>
        <v>3.8816268439099799E-2</v>
      </c>
      <c r="BR54">
        <f t="shared" si="52"/>
        <v>2.1665677279068651E-2</v>
      </c>
      <c r="BS54">
        <f t="shared" si="52"/>
        <v>3.0137330503134052E-2</v>
      </c>
      <c r="BT54">
        <f t="shared" si="52"/>
        <v>4.3858045015168878E-2</v>
      </c>
      <c r="BU54">
        <f t="shared" si="52"/>
        <v>3.5157918473793348E-2</v>
      </c>
      <c r="BV54">
        <f t="shared" si="52"/>
        <v>7.0507708871362373E-2</v>
      </c>
      <c r="BW54">
        <f t="shared" si="52"/>
        <v>2.0805062384047446E-2</v>
      </c>
      <c r="BX54">
        <f t="shared" si="52"/>
        <v>5.3582893075010407E-2</v>
      </c>
      <c r="BY54">
        <f t="shared" si="52"/>
        <v>2.3646817910816686E-2</v>
      </c>
      <c r="BZ54">
        <f t="shared" si="52"/>
        <v>5.4385171638199115E-2</v>
      </c>
      <c r="CA54">
        <f t="shared" si="52"/>
        <v>4.1290749906062407E-2</v>
      </c>
      <c r="CB54">
        <f t="shared" si="52"/>
        <v>3.0896060703334838E-2</v>
      </c>
      <c r="CC54">
        <f t="shared" si="52"/>
        <v>2.9945612535732691E-2</v>
      </c>
      <c r="CD54">
        <f t="shared" si="52"/>
        <v>7.9030403151030271E-3</v>
      </c>
      <c r="CE54">
        <f t="shared" si="52"/>
        <v>4.4450909219403423E-2</v>
      </c>
      <c r="CF54">
        <f t="shared" si="52"/>
        <v>1.4611944161070811E-2</v>
      </c>
      <c r="CG54">
        <f t="shared" si="52"/>
        <v>2.6430764662443984E-3</v>
      </c>
      <c r="CH54">
        <f t="shared" si="52"/>
        <v>-3.5936644525546124E-2</v>
      </c>
      <c r="CI54">
        <f t="shared" si="52"/>
        <v>-1.8553262294592865E-2</v>
      </c>
      <c r="CJ54">
        <f t="shared" si="52"/>
        <v>3.1522189178250892E-2</v>
      </c>
      <c r="CK54">
        <f t="shared" si="52"/>
        <v>2.0364363869517899E-2</v>
      </c>
      <c r="CL54">
        <f t="shared" si="52"/>
        <v>1.4047495762931295E-2</v>
      </c>
      <c r="CM54">
        <f t="shared" si="52"/>
        <v>4.8712884863948869E-2</v>
      </c>
      <c r="CN54">
        <f t="shared" si="52"/>
        <v>4.4091023897582904E-2</v>
      </c>
      <c r="CO54">
        <f t="shared" si="52"/>
        <v>4.0143547428231896E-2</v>
      </c>
      <c r="CP54">
        <f t="shared" si="52"/>
        <v>4.2370819697705064E-2</v>
      </c>
      <c r="CQ54">
        <f t="shared" si="52"/>
        <v>6.7279764908121376E-3</v>
      </c>
      <c r="CR54">
        <f t="shared" si="52"/>
        <v>2.3470463559681187E-2</v>
      </c>
      <c r="CS54">
        <f t="shared" si="52"/>
        <v>1.9232271358842201E-2</v>
      </c>
      <c r="CT54">
        <f t="shared" si="52"/>
        <v>5.5521462693641555E-2</v>
      </c>
      <c r="CU54">
        <f t="shared" si="52"/>
        <v>3.9416063476152452E-2</v>
      </c>
      <c r="CV54">
        <f t="shared" si="52"/>
        <v>5.5286686517922456E-2</v>
      </c>
      <c r="CW54">
        <f t="shared" si="52"/>
        <v>2.3601032463302696E-2</v>
      </c>
      <c r="CX54">
        <f t="shared" si="52"/>
        <v>4.6618246039500821E-2</v>
      </c>
      <c r="CY54">
        <f t="shared" si="52"/>
        <v>1.4238193016367084E-2</v>
      </c>
      <c r="CZ54">
        <f t="shared" si="52"/>
        <v>1.2004038546290063E-2</v>
      </c>
      <c r="DA54">
        <f t="shared" si="52"/>
        <v>3.4479279756610248E-2</v>
      </c>
      <c r="DB54">
        <f t="shared" si="52"/>
        <v>2.7431743875812487E-2</v>
      </c>
      <c r="DC54">
        <f t="shared" si="52"/>
        <v>3.0289189123260396E-2</v>
      </c>
      <c r="DD54">
        <f t="shared" si="52"/>
        <v>6.8391432677299191E-2</v>
      </c>
      <c r="DE54">
        <f t="shared" si="52"/>
        <v>3.6382562474287949E-2</v>
      </c>
      <c r="DF54">
        <f t="shared" si="52"/>
        <v>4.217583700841443E-2</v>
      </c>
      <c r="DG54">
        <f t="shared" si="52"/>
        <v>2.6080263009873761E-2</v>
      </c>
      <c r="DH54">
        <f t="shared" si="52"/>
        <v>6.8137145134207877E-2</v>
      </c>
      <c r="DI54">
        <f t="shared" si="52"/>
        <v>5.0981076112308843E-2</v>
      </c>
      <c r="DJ54">
        <f t="shared" si="52"/>
        <v>3.4813040946741536E-2</v>
      </c>
      <c r="DK54">
        <f t="shared" si="52"/>
        <v>4.0585014191699464E-2</v>
      </c>
      <c r="DL54">
        <f t="shared" si="52"/>
        <v>3.7533707037838093E-2</v>
      </c>
      <c r="DM54">
        <f t="shared" si="52"/>
        <v>5.1058334428637275E-2</v>
      </c>
      <c r="DN54">
        <f t="shared" si="52"/>
        <v>6.6223733389396022E-2</v>
      </c>
      <c r="DO54">
        <f t="shared" si="52"/>
        <v>3.8402104256778369E-2</v>
      </c>
      <c r="DP54">
        <f t="shared" si="52"/>
        <v>3.1122784580786433E-2</v>
      </c>
      <c r="DQ54">
        <f t="shared" si="52"/>
        <v>5.3427710229692948E-2</v>
      </c>
      <c r="DR54">
        <f t="shared" si="52"/>
        <v>6.9733532918211161E-2</v>
      </c>
      <c r="DS54">
        <f t="shared" si="52"/>
        <v>1.4553505925093191E-2</v>
      </c>
      <c r="DT54">
        <f t="shared" si="52"/>
        <v>7.5262443832814219E-2</v>
      </c>
      <c r="DU54">
        <f t="shared" si="52"/>
        <v>5.3599587656587566E-3</v>
      </c>
      <c r="DV54">
        <f t="shared" si="52"/>
        <v>2.5153403299005062E-2</v>
      </c>
      <c r="DW54">
        <f t="shared" si="52"/>
        <v>-1.1353623029323301E-2</v>
      </c>
      <c r="DX54">
        <f t="shared" si="52"/>
        <v>2.3589884120624349E-2</v>
      </c>
      <c r="DY54">
        <f t="shared" si="52"/>
        <v>-1.6498435711226889E-2</v>
      </c>
      <c r="DZ54">
        <f t="shared" si="52"/>
        <v>1.0947046235674662E-2</v>
      </c>
      <c r="EA54">
        <f t="shared" ref="EA54:GL54" si="53">IFERROR(((EA19/DZ19)^4-1), "n/a")</f>
        <v>3.5428710330240865E-2</v>
      </c>
      <c r="EB54">
        <f t="shared" si="53"/>
        <v>2.4465544356742752E-2</v>
      </c>
      <c r="EC54">
        <f t="shared" si="53"/>
        <v>1.7895712185639123E-2</v>
      </c>
      <c r="ED54">
        <f t="shared" si="53"/>
        <v>6.1894793759706968E-3</v>
      </c>
      <c r="EE54">
        <f t="shared" si="53"/>
        <v>2.2399762279971869E-2</v>
      </c>
      <c r="EF54">
        <f t="shared" si="53"/>
        <v>3.4829760144891031E-2</v>
      </c>
      <c r="EG54">
        <f t="shared" si="53"/>
        <v>6.970003954720827E-2</v>
      </c>
      <c r="EH54">
        <f t="shared" si="53"/>
        <v>4.6702323898299092E-2</v>
      </c>
      <c r="EI54">
        <f t="shared" si="53"/>
        <v>2.1520927610701124E-2</v>
      </c>
      <c r="EJ54">
        <f t="shared" si="53"/>
        <v>3.084029363339047E-2</v>
      </c>
      <c r="EK54">
        <f t="shared" si="53"/>
        <v>3.8363956889875039E-2</v>
      </c>
      <c r="EL54">
        <f t="shared" si="53"/>
        <v>4.0675238997306185E-2</v>
      </c>
      <c r="EM54">
        <f t="shared" si="53"/>
        <v>4.5011770532990436E-2</v>
      </c>
      <c r="EN54">
        <f t="shared" si="53"/>
        <v>1.8596163245967023E-2</v>
      </c>
      <c r="EO54">
        <f t="shared" si="53"/>
        <v>3.6140584939194254E-2</v>
      </c>
      <c r="EP54">
        <f t="shared" si="53"/>
        <v>2.5486995079878394E-2</v>
      </c>
      <c r="EQ54">
        <f t="shared" si="53"/>
        <v>5.4274709725784298E-2</v>
      </c>
      <c r="ER54">
        <f t="shared" si="53"/>
        <v>9.3863667791918015E-3</v>
      </c>
      <c r="ES54">
        <f t="shared" si="53"/>
        <v>6.2093917544334687E-3</v>
      </c>
      <c r="ET54">
        <f t="shared" si="53"/>
        <v>3.4496356047126975E-2</v>
      </c>
      <c r="EU54">
        <f t="shared" si="53"/>
        <v>9.4530679379261073E-3</v>
      </c>
      <c r="EV54">
        <f t="shared" si="53"/>
        <v>2.3123894425739477E-2</v>
      </c>
      <c r="EW54">
        <f t="shared" si="53"/>
        <v>2.1894732081374046E-2</v>
      </c>
      <c r="EX54">
        <f t="shared" si="53"/>
        <v>2.4554779668130466E-2</v>
      </c>
      <c r="EY54">
        <f t="shared" si="53"/>
        <v>-2.2794527514841123E-2</v>
      </c>
      <c r="EZ54">
        <f t="shared" si="53"/>
        <v>2.0809525675684171E-2</v>
      </c>
      <c r="FA54">
        <f t="shared" si="53"/>
        <v>-2.1485024562197252E-2</v>
      </c>
      <c r="FB54">
        <f t="shared" si="53"/>
        <v>-8.3782477692413315E-2</v>
      </c>
      <c r="FC54">
        <f t="shared" si="53"/>
        <v>-4.4160535852538763E-2</v>
      </c>
      <c r="FD54">
        <f t="shared" si="53"/>
        <v>-5.7411331399159771E-3</v>
      </c>
      <c r="FE54">
        <f t="shared" si="53"/>
        <v>1.4642863966667363E-2</v>
      </c>
      <c r="FF54">
        <f t="shared" si="53"/>
        <v>4.4682029315260552E-2</v>
      </c>
      <c r="FG54">
        <f t="shared" si="53"/>
        <v>1.5457283953580481E-2</v>
      </c>
      <c r="FH54">
        <f t="shared" si="53"/>
        <v>3.7412604918221959E-2</v>
      </c>
      <c r="FI54">
        <f t="shared" si="53"/>
        <v>2.9818728698344898E-2</v>
      </c>
      <c r="FJ54">
        <f t="shared" si="53"/>
        <v>2.0212681226924989E-2</v>
      </c>
      <c r="FK54">
        <f t="shared" si="53"/>
        <v>-9.5651321891466745E-3</v>
      </c>
      <c r="FL54">
        <f t="shared" si="53"/>
        <v>2.8896101352338777E-2</v>
      </c>
      <c r="FM54">
        <f t="shared" si="53"/>
        <v>-1.1116935199469991E-3</v>
      </c>
      <c r="FN54">
        <f t="shared" si="53"/>
        <v>4.7182182511700033E-2</v>
      </c>
      <c r="FO54">
        <f t="shared" si="53"/>
        <v>3.1686680767679443E-2</v>
      </c>
      <c r="FP54">
        <f t="shared" si="53"/>
        <v>1.732220602596013E-2</v>
      </c>
      <c r="FQ54">
        <f t="shared" si="53"/>
        <v>5.4187845185735828E-3</v>
      </c>
      <c r="FR54">
        <f t="shared" si="53"/>
        <v>4.5451384530477146E-3</v>
      </c>
      <c r="FS54">
        <f t="shared" si="53"/>
        <v>3.5919242389998329E-2</v>
      </c>
      <c r="FT54">
        <f t="shared" si="53"/>
        <v>4.9410706650923064E-3</v>
      </c>
      <c r="FU54">
        <f t="shared" si="53"/>
        <v>3.1705490026631367E-2</v>
      </c>
      <c r="FV54">
        <f t="shared" si="53"/>
        <v>3.2298428210899566E-2</v>
      </c>
      <c r="FW54">
        <f t="shared" si="53"/>
        <v>-1.0019979060685302E-2</v>
      </c>
      <c r="FX54">
        <f t="shared" si="53"/>
        <v>5.1102399225043671E-2</v>
      </c>
      <c r="FY54">
        <f t="shared" si="53"/>
        <v>4.9250034552643873E-2</v>
      </c>
      <c r="FZ54">
        <f t="shared" si="53"/>
        <v>1.8990609970528149E-2</v>
      </c>
      <c r="GA54">
        <f t="shared" si="53"/>
        <v>3.3317278015641216E-2</v>
      </c>
      <c r="GB54">
        <f t="shared" si="53"/>
        <v>3.3398442504936954E-2</v>
      </c>
      <c r="GC54">
        <f t="shared" si="53"/>
        <v>9.6455461446698365E-3</v>
      </c>
      <c r="GD54" s="79">
        <f t="shared" si="53"/>
        <v>3.9970776100357597E-3</v>
      </c>
      <c r="GE54">
        <f t="shared" si="53"/>
        <v>1.548768690972202E-2</v>
      </c>
      <c r="GF54">
        <f t="shared" si="53"/>
        <v>2.2813799505932764E-2</v>
      </c>
      <c r="GG54">
        <f t="shared" si="53"/>
        <v>1.9249342311688622E-2</v>
      </c>
      <c r="GH54" s="71">
        <f t="shared" si="53"/>
        <v>1.7622775092036358E-2</v>
      </c>
      <c r="GI54">
        <f t="shared" si="53"/>
        <v>1.784174291461138E-2</v>
      </c>
      <c r="GJ54">
        <f t="shared" si="53"/>
        <v>2.9933343195757578E-2</v>
      </c>
      <c r="GK54">
        <f t="shared" si="53"/>
        <v>2.8212210659775527E-2</v>
      </c>
      <c r="GL54" s="15">
        <f t="shared" si="53"/>
        <v>2.2930890960969563E-2</v>
      </c>
      <c r="GM54">
        <f t="shared" ref="GM54:GV54" si="54">IFERROR(((GM19/GL19)^4-1), "n/a")</f>
        <v>2.2175271567696164E-2</v>
      </c>
      <c r="GN54">
        <f t="shared" si="54"/>
        <v>4.1584953027835603E-2</v>
      </c>
      <c r="GO54" s="87">
        <f t="shared" si="54"/>
        <v>3.3561080495827289E-2</v>
      </c>
      <c r="GP54" s="6">
        <f t="shared" si="54"/>
        <v>2.1668657377354572E-2</v>
      </c>
      <c r="GQ54" t="str">
        <f t="shared" si="54"/>
        <v>n/a</v>
      </c>
      <c r="GR54" t="str">
        <f t="shared" si="54"/>
        <v>n/a</v>
      </c>
      <c r="GS54" t="str">
        <f t="shared" si="54"/>
        <v>n/a</v>
      </c>
      <c r="GT54" t="str">
        <f t="shared" si="54"/>
        <v>n/a</v>
      </c>
      <c r="GU54" t="str">
        <f t="shared" si="54"/>
        <v>n/a</v>
      </c>
      <c r="GV54" t="str">
        <f t="shared" si="54"/>
        <v>n/a</v>
      </c>
    </row>
    <row r="55" spans="1:204" x14ac:dyDescent="0.25">
      <c r="CE55" s="12"/>
    </row>
    <row r="56" spans="1:204" x14ac:dyDescent="0.25">
      <c r="A56" s="11" t="s">
        <v>97</v>
      </c>
    </row>
    <row r="57" spans="1:204" x14ac:dyDescent="0.25">
      <c r="A57" s="7" t="s">
        <v>173</v>
      </c>
      <c r="B57" t="s">
        <v>142</v>
      </c>
      <c r="C57">
        <f t="shared" ref="C57:BN57" si="55">IFERROR(C22/C24, "n/a")</f>
        <v>0.60093226788432275</v>
      </c>
      <c r="D57">
        <f t="shared" si="55"/>
        <v>0.60108675285741053</v>
      </c>
      <c r="E57">
        <f t="shared" si="55"/>
        <v>0.60169413497836299</v>
      </c>
      <c r="F57">
        <f t="shared" si="55"/>
        <v>0.60646702186294332</v>
      </c>
      <c r="G57">
        <f t="shared" si="55"/>
        <v>0.59830866807610994</v>
      </c>
      <c r="H57">
        <f t="shared" si="55"/>
        <v>0.59949840006918631</v>
      </c>
      <c r="I57">
        <f t="shared" si="55"/>
        <v>0.59913390506920272</v>
      </c>
      <c r="J57">
        <f t="shared" si="55"/>
        <v>0.6063177350247837</v>
      </c>
      <c r="K57">
        <f t="shared" si="55"/>
        <v>0.60043881033642132</v>
      </c>
      <c r="L57">
        <f t="shared" si="55"/>
        <v>0.59807327858496517</v>
      </c>
      <c r="M57">
        <f t="shared" si="55"/>
        <v>0.60111576011157597</v>
      </c>
      <c r="N57">
        <f t="shared" si="55"/>
        <v>0.60237790653924295</v>
      </c>
      <c r="O57">
        <f t="shared" si="55"/>
        <v>0.59891107078039929</v>
      </c>
      <c r="P57">
        <f t="shared" si="55"/>
        <v>0.59445505339840155</v>
      </c>
      <c r="Q57">
        <f t="shared" si="55"/>
        <v>0.59903752266703869</v>
      </c>
      <c r="R57">
        <f t="shared" si="55"/>
        <v>0.5919528551107498</v>
      </c>
      <c r="S57">
        <f t="shared" si="55"/>
        <v>0.59810890557939911</v>
      </c>
      <c r="T57">
        <f t="shared" si="55"/>
        <v>0.60152931180968561</v>
      </c>
      <c r="U57">
        <f t="shared" si="55"/>
        <v>0.608525641025641</v>
      </c>
      <c r="V57">
        <f t="shared" si="55"/>
        <v>0.5995499156091767</v>
      </c>
      <c r="W57">
        <f t="shared" si="55"/>
        <v>0.60961574160014853</v>
      </c>
      <c r="X57">
        <f t="shared" si="55"/>
        <v>0.61359646467703854</v>
      </c>
      <c r="Y57">
        <f t="shared" si="55"/>
        <v>0.61246929465434563</v>
      </c>
      <c r="Z57">
        <f t="shared" si="55"/>
        <v>0.61085253717788635</v>
      </c>
      <c r="AA57">
        <f t="shared" si="55"/>
        <v>0.60966767371601216</v>
      </c>
      <c r="AB57">
        <f t="shared" si="55"/>
        <v>0.60978243265129839</v>
      </c>
      <c r="AC57">
        <f t="shared" si="55"/>
        <v>0.61422665111841412</v>
      </c>
      <c r="AD57">
        <f t="shared" si="55"/>
        <v>0.61645039549190928</v>
      </c>
      <c r="AE57">
        <f t="shared" si="55"/>
        <v>0.61762043648798159</v>
      </c>
      <c r="AF57">
        <f t="shared" si="55"/>
        <v>0.61092465586847611</v>
      </c>
      <c r="AG57">
        <f t="shared" si="55"/>
        <v>0.60745810715128634</v>
      </c>
      <c r="AH57">
        <f t="shared" si="55"/>
        <v>0.61211477151965987</v>
      </c>
      <c r="AI57">
        <f t="shared" si="55"/>
        <v>0.61471763210459407</v>
      </c>
      <c r="AJ57">
        <f t="shared" si="55"/>
        <v>0.6053353920054898</v>
      </c>
      <c r="AK57">
        <f t="shared" si="55"/>
        <v>0.60214604818170436</v>
      </c>
      <c r="AL57">
        <f t="shared" si="55"/>
        <v>0.59808631757438735</v>
      </c>
      <c r="AM57">
        <f t="shared" si="55"/>
        <v>0.6004511992400855</v>
      </c>
      <c r="AN57">
        <f t="shared" si="55"/>
        <v>0.60111145415251621</v>
      </c>
      <c r="AO57">
        <f t="shared" si="55"/>
        <v>0.60425101214574906</v>
      </c>
      <c r="AP57">
        <f t="shared" si="55"/>
        <v>0.60758471309519435</v>
      </c>
      <c r="AQ57">
        <f t="shared" si="55"/>
        <v>0.61018711018711014</v>
      </c>
      <c r="AR57">
        <f t="shared" si="55"/>
        <v>0.60938728819618215</v>
      </c>
      <c r="AS57">
        <f t="shared" si="55"/>
        <v>0.61746893050936458</v>
      </c>
      <c r="AT57">
        <f t="shared" si="55"/>
        <v>0.61357851018220799</v>
      </c>
      <c r="AU57">
        <f t="shared" si="55"/>
        <v>0.6035785161001217</v>
      </c>
      <c r="AV57">
        <f t="shared" si="55"/>
        <v>0.60632411067193681</v>
      </c>
      <c r="AW57">
        <f t="shared" si="55"/>
        <v>0.6005336441145801</v>
      </c>
      <c r="AX57">
        <f t="shared" si="55"/>
        <v>0.60180443794196536</v>
      </c>
      <c r="AY57">
        <f t="shared" si="55"/>
        <v>0.61515438414317558</v>
      </c>
      <c r="AZ57">
        <f t="shared" si="55"/>
        <v>0.61212484993997596</v>
      </c>
      <c r="BA57">
        <f t="shared" si="55"/>
        <v>0.61958233074889335</v>
      </c>
      <c r="BB57">
        <f t="shared" si="55"/>
        <v>0.63057661788044439</v>
      </c>
      <c r="BC57">
        <f t="shared" si="55"/>
        <v>0.62895145966488164</v>
      </c>
      <c r="BD57">
        <f t="shared" si="55"/>
        <v>0.62853470437018</v>
      </c>
      <c r="BE57">
        <f t="shared" si="55"/>
        <v>0.62883551989591246</v>
      </c>
      <c r="BF57">
        <f t="shared" si="55"/>
        <v>0.62521411442274755</v>
      </c>
      <c r="BG57">
        <f t="shared" si="55"/>
        <v>0.6187661523502469</v>
      </c>
      <c r="BH57">
        <f t="shared" si="55"/>
        <v>0.61749301675977653</v>
      </c>
      <c r="BI57">
        <f t="shared" si="55"/>
        <v>0.61540533261513597</v>
      </c>
      <c r="BJ57">
        <f t="shared" si="55"/>
        <v>0.61750952128428871</v>
      </c>
      <c r="BK57">
        <f t="shared" si="55"/>
        <v>0.62313838589192005</v>
      </c>
      <c r="BL57">
        <f t="shared" si="55"/>
        <v>0.62441500384176596</v>
      </c>
      <c r="BM57">
        <f t="shared" si="55"/>
        <v>0.62781526397373932</v>
      </c>
      <c r="BN57">
        <f t="shared" si="55"/>
        <v>0.62541346954388966</v>
      </c>
      <c r="BO57">
        <f t="shared" ref="BO57:DZ57" si="56">IFERROR(BO22/BO24, "n/a")</f>
        <v>0.62636704452183944</v>
      </c>
      <c r="BP57">
        <f t="shared" si="56"/>
        <v>0.62735132994521814</v>
      </c>
      <c r="BQ57">
        <f t="shared" si="56"/>
        <v>0.63311413503483294</v>
      </c>
      <c r="BR57">
        <f t="shared" si="56"/>
        <v>0.63397457918241151</v>
      </c>
      <c r="BS57">
        <f t="shared" si="56"/>
        <v>0.63180297319046208</v>
      </c>
      <c r="BT57">
        <f t="shared" si="56"/>
        <v>0.63528359202696527</v>
      </c>
      <c r="BU57">
        <f t="shared" si="56"/>
        <v>0.6382098841256193</v>
      </c>
      <c r="BV57">
        <f t="shared" si="56"/>
        <v>0.62917332268370607</v>
      </c>
      <c r="BW57">
        <f t="shared" si="56"/>
        <v>0.63702842275397176</v>
      </c>
      <c r="BX57">
        <f t="shared" si="56"/>
        <v>0.63423892100192669</v>
      </c>
      <c r="BY57">
        <f t="shared" si="56"/>
        <v>0.63638600742030738</v>
      </c>
      <c r="BZ57">
        <f t="shared" si="56"/>
        <v>0.63607741457542366</v>
      </c>
      <c r="CA57">
        <f t="shared" si="56"/>
        <v>0.63328071416907072</v>
      </c>
      <c r="CB57">
        <f t="shared" si="56"/>
        <v>0.63319376391982185</v>
      </c>
      <c r="CC57">
        <f t="shared" si="56"/>
        <v>0.63373950907750121</v>
      </c>
      <c r="CD57">
        <f t="shared" si="56"/>
        <v>0.63573566258351888</v>
      </c>
      <c r="CE57">
        <f t="shared" si="56"/>
        <v>0.63648747594803079</v>
      </c>
      <c r="CF57">
        <f t="shared" si="56"/>
        <v>0.63479865771812083</v>
      </c>
      <c r="CG57">
        <f t="shared" si="56"/>
        <v>0.6395072401123838</v>
      </c>
      <c r="CH57">
        <f t="shared" si="56"/>
        <v>0.6441454194214532</v>
      </c>
      <c r="CI57">
        <f t="shared" si="56"/>
        <v>0.64183457051961823</v>
      </c>
      <c r="CJ57">
        <f t="shared" si="56"/>
        <v>0.64092771221988287</v>
      </c>
      <c r="CK57">
        <f t="shared" si="56"/>
        <v>0.64024557276140459</v>
      </c>
      <c r="CL57">
        <f t="shared" si="56"/>
        <v>0.63851863676271048</v>
      </c>
      <c r="CM57">
        <f t="shared" si="56"/>
        <v>0.64440288538605384</v>
      </c>
      <c r="CN57">
        <f t="shared" si="56"/>
        <v>0.64222352723001785</v>
      </c>
      <c r="CO57">
        <f t="shared" si="56"/>
        <v>0.64371211890476043</v>
      </c>
      <c r="CP57">
        <f t="shared" si="56"/>
        <v>0.64471320799904197</v>
      </c>
      <c r="CQ57">
        <f t="shared" si="56"/>
        <v>0.6463333085667583</v>
      </c>
      <c r="CR57">
        <f t="shared" si="56"/>
        <v>0.64894476347133911</v>
      </c>
      <c r="CS57">
        <f t="shared" si="56"/>
        <v>0.65201028755757684</v>
      </c>
      <c r="CT57">
        <f t="shared" si="56"/>
        <v>0.64911530290716735</v>
      </c>
      <c r="CU57">
        <f t="shared" si="56"/>
        <v>0.64943716008263419</v>
      </c>
      <c r="CV57">
        <f t="shared" si="56"/>
        <v>0.64623494183719932</v>
      </c>
      <c r="CW57">
        <f t="shared" si="56"/>
        <v>0.648306529715868</v>
      </c>
      <c r="CX57">
        <f t="shared" si="56"/>
        <v>0.64741861494507258</v>
      </c>
      <c r="CY57">
        <f t="shared" si="56"/>
        <v>0.64639804315169558</v>
      </c>
      <c r="CZ57">
        <f t="shared" si="56"/>
        <v>0.65078485687903975</v>
      </c>
      <c r="DA57">
        <f t="shared" si="56"/>
        <v>0.65060977990654811</v>
      </c>
      <c r="DB57">
        <f t="shared" si="56"/>
        <v>0.65045158634176459</v>
      </c>
      <c r="DC57">
        <f t="shared" si="56"/>
        <v>0.65204295609074159</v>
      </c>
      <c r="DD57">
        <f t="shared" si="56"/>
        <v>0.64989791853401058</v>
      </c>
      <c r="DE57">
        <f t="shared" si="56"/>
        <v>0.64865828762574718</v>
      </c>
      <c r="DF57">
        <f t="shared" si="56"/>
        <v>0.6480544323107098</v>
      </c>
      <c r="DG57">
        <f t="shared" si="56"/>
        <v>0.64968251880373562</v>
      </c>
      <c r="DH57">
        <f t="shared" si="56"/>
        <v>0.64226182091374384</v>
      </c>
      <c r="DI57">
        <f t="shared" si="56"/>
        <v>0.64404118760677842</v>
      </c>
      <c r="DJ57">
        <f t="shared" si="56"/>
        <v>0.64609452537674406</v>
      </c>
      <c r="DK57">
        <f t="shared" si="56"/>
        <v>0.64527152766029439</v>
      </c>
      <c r="DL57">
        <f t="shared" si="56"/>
        <v>0.65025586140004676</v>
      </c>
      <c r="DM57">
        <f t="shared" si="56"/>
        <v>0.64979004725307254</v>
      </c>
      <c r="DN57">
        <f t="shared" si="56"/>
        <v>0.64861200774693351</v>
      </c>
      <c r="DO57">
        <f t="shared" si="56"/>
        <v>0.64800951440434096</v>
      </c>
      <c r="DP57">
        <f t="shared" si="56"/>
        <v>0.6536297011822515</v>
      </c>
      <c r="DQ57">
        <f t="shared" si="56"/>
        <v>0.65368367779051628</v>
      </c>
      <c r="DR57">
        <f t="shared" si="56"/>
        <v>0.65252439541790419</v>
      </c>
      <c r="DS57">
        <f t="shared" si="56"/>
        <v>0.66116826120425087</v>
      </c>
      <c r="DT57">
        <f t="shared" si="56"/>
        <v>0.65453711564546191</v>
      </c>
      <c r="DU57">
        <f t="shared" si="56"/>
        <v>0.66041977557704612</v>
      </c>
      <c r="DV57">
        <f t="shared" si="56"/>
        <v>0.66214196762141975</v>
      </c>
      <c r="DW57">
        <f t="shared" si="56"/>
        <v>0.66714090653018743</v>
      </c>
      <c r="DX57">
        <f t="shared" si="56"/>
        <v>0.66393968559512362</v>
      </c>
      <c r="DY57">
        <f t="shared" si="56"/>
        <v>0.6667138529486708</v>
      </c>
      <c r="DZ57">
        <f t="shared" si="56"/>
        <v>0.6730298396855624</v>
      </c>
      <c r="EA57">
        <f t="shared" ref="EA57:GL57" si="57">IFERROR(EA22/EA24, "n/a")</f>
        <v>0.6682639725646492</v>
      </c>
      <c r="EB57">
        <f t="shared" si="57"/>
        <v>0.67033562222303822</v>
      </c>
      <c r="EC57">
        <f t="shared" si="57"/>
        <v>0.67238289316873023</v>
      </c>
      <c r="ED57">
        <f t="shared" si="57"/>
        <v>0.67449758388655556</v>
      </c>
      <c r="EE57">
        <f t="shared" si="57"/>
        <v>0.67562033352707118</v>
      </c>
      <c r="EF57">
        <f t="shared" si="57"/>
        <v>0.67556506289280382</v>
      </c>
      <c r="EG57">
        <f t="shared" si="57"/>
        <v>0.67453943444018927</v>
      </c>
      <c r="EH57">
        <f t="shared" si="57"/>
        <v>0.67051566363335124</v>
      </c>
      <c r="EI57">
        <f t="shared" si="57"/>
        <v>0.67345346554588004</v>
      </c>
      <c r="EJ57">
        <f t="shared" si="57"/>
        <v>0.67164918655545458</v>
      </c>
      <c r="EK57">
        <f t="shared" si="57"/>
        <v>0.67171409296692752</v>
      </c>
      <c r="EL57">
        <f t="shared" si="57"/>
        <v>0.67284226665814861</v>
      </c>
      <c r="EM57">
        <f t="shared" si="57"/>
        <v>0.66787866439939514</v>
      </c>
      <c r="EN57">
        <f t="shared" si="57"/>
        <v>0.67168086754453904</v>
      </c>
      <c r="EO57">
        <f t="shared" si="57"/>
        <v>0.67330650008749982</v>
      </c>
      <c r="EP57">
        <f t="shared" si="57"/>
        <v>0.67091949626096026</v>
      </c>
      <c r="EQ57">
        <f t="shared" si="57"/>
        <v>0.66824219525283202</v>
      </c>
      <c r="ER57">
        <f t="shared" si="57"/>
        <v>0.6698424704359337</v>
      </c>
      <c r="ES57">
        <f t="shared" si="57"/>
        <v>0.67301243915630071</v>
      </c>
      <c r="ET57">
        <f t="shared" si="57"/>
        <v>0.67018351238138651</v>
      </c>
      <c r="EU57">
        <f t="shared" si="57"/>
        <v>0.67208591979505361</v>
      </c>
      <c r="EV57">
        <f t="shared" si="57"/>
        <v>0.67059044387584832</v>
      </c>
      <c r="EW57">
        <f t="shared" si="57"/>
        <v>0.67105607155142755</v>
      </c>
      <c r="EX57">
        <f t="shared" si="57"/>
        <v>0.67280591220243158</v>
      </c>
      <c r="EY57">
        <f t="shared" si="57"/>
        <v>0.67806293085796188</v>
      </c>
      <c r="EZ57">
        <f t="shared" si="57"/>
        <v>0.67898632949694704</v>
      </c>
      <c r="FA57">
        <f t="shared" si="57"/>
        <v>0.67953246333045725</v>
      </c>
      <c r="FB57">
        <f t="shared" si="57"/>
        <v>0.67566193894021076</v>
      </c>
      <c r="FC57">
        <f t="shared" si="57"/>
        <v>0.67776581333148078</v>
      </c>
      <c r="FD57">
        <f t="shared" si="57"/>
        <v>0.68001588529147428</v>
      </c>
      <c r="FE57">
        <f t="shared" si="57"/>
        <v>0.6862131855786634</v>
      </c>
      <c r="FF57">
        <f t="shared" si="57"/>
        <v>0.68068772217664752</v>
      </c>
      <c r="FG57">
        <f t="shared" si="57"/>
        <v>0.6820343173882919</v>
      </c>
      <c r="FH57">
        <f t="shared" si="57"/>
        <v>0.67879754255967728</v>
      </c>
      <c r="FI57">
        <f t="shared" si="57"/>
        <v>0.67776311514002086</v>
      </c>
      <c r="FJ57">
        <f t="shared" si="57"/>
        <v>0.67913101674452792</v>
      </c>
      <c r="FK57">
        <f t="shared" si="57"/>
        <v>0.68595690117625507</v>
      </c>
      <c r="FL57">
        <f t="shared" si="57"/>
        <v>0.68481950413649795</v>
      </c>
      <c r="FM57">
        <f t="shared" si="57"/>
        <v>0.6866000936383635</v>
      </c>
      <c r="FN57">
        <f t="shared" si="57"/>
        <v>0.68126483714746944</v>
      </c>
      <c r="FO57">
        <f t="shared" si="57"/>
        <v>0.68180626474737516</v>
      </c>
      <c r="FP57">
        <f t="shared" si="57"/>
        <v>0.67884449892584953</v>
      </c>
      <c r="FQ57">
        <f t="shared" si="57"/>
        <v>0.67749673990601089</v>
      </c>
      <c r="FR57">
        <f t="shared" si="57"/>
        <v>0.68010074026982259</v>
      </c>
      <c r="FS57">
        <f t="shared" si="57"/>
        <v>0.67733680957898812</v>
      </c>
      <c r="FT57">
        <f t="shared" si="57"/>
        <v>0.67554198546691591</v>
      </c>
      <c r="FU57">
        <f t="shared" si="57"/>
        <v>0.67250885825019135</v>
      </c>
      <c r="FV57">
        <f t="shared" si="57"/>
        <v>0.67172234547593823</v>
      </c>
      <c r="FW57">
        <f t="shared" si="57"/>
        <v>0.67672149167685003</v>
      </c>
      <c r="FX57">
        <f t="shared" si="57"/>
        <v>0.67463186769043604</v>
      </c>
      <c r="FY57">
        <f t="shared" si="57"/>
        <v>0.67273332656124796</v>
      </c>
      <c r="FZ57">
        <f t="shared" si="57"/>
        <v>0.67525296409451463</v>
      </c>
      <c r="GA57">
        <f t="shared" si="57"/>
        <v>0.67308462805502378</v>
      </c>
      <c r="GB57">
        <f t="shared" si="57"/>
        <v>0.67265782353619119</v>
      </c>
      <c r="GC57">
        <f t="shared" si="57"/>
        <v>0.67539318426062822</v>
      </c>
      <c r="GD57" s="79">
        <f t="shared" si="57"/>
        <v>0.67804450159089913</v>
      </c>
      <c r="GE57">
        <f t="shared" si="57"/>
        <v>0.68045151582641195</v>
      </c>
      <c r="GF57">
        <f t="shared" si="57"/>
        <v>0.68165358597048387</v>
      </c>
      <c r="GG57">
        <f t="shared" si="57"/>
        <v>0.68326985680546404</v>
      </c>
      <c r="GH57" s="71">
        <f t="shared" si="57"/>
        <v>0.68440187152250875</v>
      </c>
      <c r="GI57">
        <f t="shared" si="57"/>
        <v>0.68435911619508838</v>
      </c>
      <c r="GJ57">
        <f t="shared" si="57"/>
        <v>0.68356483514212962</v>
      </c>
      <c r="GK57">
        <f t="shared" si="57"/>
        <v>0.68200080661217788</v>
      </c>
      <c r="GL57" s="15">
        <f t="shared" si="57"/>
        <v>0.68471848243729772</v>
      </c>
      <c r="GM57">
        <f t="shared" ref="GM57:GV57" si="58">IFERROR(GM22/GM24, "n/a")</f>
        <v>0.68258070954543193</v>
      </c>
      <c r="GN57">
        <f t="shared" si="58"/>
        <v>0.67977993229439682</v>
      </c>
      <c r="GO57" s="87">
        <f t="shared" si="58"/>
        <v>0.68014154185747067</v>
      </c>
      <c r="GP57" s="6">
        <f t="shared" si="58"/>
        <v>0.68000632635357605</v>
      </c>
      <c r="GQ57" t="str">
        <f t="shared" si="58"/>
        <v>n/a</v>
      </c>
      <c r="GR57" t="str">
        <f t="shared" si="58"/>
        <v>n/a</v>
      </c>
      <c r="GS57" t="str">
        <f t="shared" si="58"/>
        <v>n/a</v>
      </c>
      <c r="GT57" t="str">
        <f t="shared" si="58"/>
        <v>n/a</v>
      </c>
      <c r="GU57" t="str">
        <f t="shared" si="58"/>
        <v>n/a</v>
      </c>
      <c r="GV57" t="str">
        <f t="shared" si="58"/>
        <v>n/a</v>
      </c>
    </row>
    <row r="58" spans="1:204" x14ac:dyDescent="0.25">
      <c r="A58" s="7" t="s">
        <v>141</v>
      </c>
      <c r="B58" t="s">
        <v>122</v>
      </c>
      <c r="C58" t="str">
        <f t="shared" ref="C58:BN58" ca="1" si="59">IFERROR(C52*C57, "n/a")</f>
        <v>n/a</v>
      </c>
      <c r="D58" t="str">
        <f t="shared" ca="1" si="59"/>
        <v>n/a</v>
      </c>
      <c r="E58" t="str">
        <f t="shared" ca="1" si="59"/>
        <v>n/a</v>
      </c>
      <c r="F58" t="str">
        <f t="shared" ca="1" si="59"/>
        <v>n/a</v>
      </c>
      <c r="G58" t="str">
        <f t="shared" ca="1" si="59"/>
        <v>n/a</v>
      </c>
      <c r="H58" t="str">
        <f t="shared" ca="1" si="59"/>
        <v>n/a</v>
      </c>
      <c r="I58" t="str">
        <f t="shared" ca="1" si="59"/>
        <v>n/a</v>
      </c>
      <c r="J58" t="str">
        <f t="shared" ca="1" si="59"/>
        <v>n/a</v>
      </c>
      <c r="K58" t="str">
        <f t="shared" ca="1" si="59"/>
        <v>n/a</v>
      </c>
      <c r="L58" t="str">
        <f t="shared" ca="1" si="59"/>
        <v>n/a</v>
      </c>
      <c r="M58" t="str">
        <f t="shared" ca="1" si="59"/>
        <v>n/a</v>
      </c>
      <c r="N58" t="str">
        <f t="shared" ca="1" si="59"/>
        <v>n/a</v>
      </c>
      <c r="O58">
        <f t="shared" ca="1" si="59"/>
        <v>3.279686012699775E-2</v>
      </c>
      <c r="P58">
        <f t="shared" ca="1" si="59"/>
        <v>-0.14727137085453976</v>
      </c>
      <c r="Q58">
        <f t="shared" ca="1" si="59"/>
        <v>5.4336342619112681E-2</v>
      </c>
      <c r="R58">
        <f t="shared" ca="1" si="59"/>
        <v>-0.54068356671480677</v>
      </c>
      <c r="S58">
        <f t="shared" ca="1" si="59"/>
        <v>-8.1249164020910009E-2</v>
      </c>
      <c r="T58">
        <f t="shared" ca="1" si="59"/>
        <v>0.4198589065571654</v>
      </c>
      <c r="U58">
        <f t="shared" ca="1" si="59"/>
        <v>0.52586910821501887</v>
      </c>
      <c r="V58">
        <f t="shared" ca="1" si="59"/>
        <v>0.35568458985990264</v>
      </c>
      <c r="W58">
        <f t="shared" ca="1" si="59"/>
        <v>1.4418705989547698</v>
      </c>
      <c r="X58">
        <f t="shared" ca="1" si="59"/>
        <v>2.8213906831646578</v>
      </c>
      <c r="Y58">
        <f t="shared" ca="1" si="59"/>
        <v>1.6367282055778958</v>
      </c>
      <c r="Z58">
        <f t="shared" ca="1" si="59"/>
        <v>0.68215442147813221</v>
      </c>
      <c r="AA58">
        <f t="shared" ca="1" si="59"/>
        <v>0.72739585179960109</v>
      </c>
      <c r="AB58">
        <f t="shared" ca="1" si="59"/>
        <v>-0.34637009508854222</v>
      </c>
      <c r="AC58">
        <f t="shared" ca="1" si="59"/>
        <v>-5.5013860858673398E-3</v>
      </c>
      <c r="AD58">
        <f t="shared" ca="1" si="59"/>
        <v>-2.1322233551757285E-2</v>
      </c>
      <c r="AE58">
        <f t="shared" ca="1" si="59"/>
        <v>-0.28416263314507967</v>
      </c>
      <c r="AF58">
        <f t="shared" ca="1" si="59"/>
        <v>-0.81785785860099414</v>
      </c>
      <c r="AG58">
        <f t="shared" ca="1" si="59"/>
        <v>-0.39703157302395387</v>
      </c>
      <c r="AH58">
        <f t="shared" ca="1" si="59"/>
        <v>-0.38357948587187191</v>
      </c>
      <c r="AI58">
        <f t="shared" ca="1" si="59"/>
        <v>-0.53526019441289829</v>
      </c>
      <c r="AJ58">
        <f t="shared" ca="1" si="59"/>
        <v>-0.30164720757651664</v>
      </c>
      <c r="AK58">
        <f t="shared" ca="1" si="59"/>
        <v>-0.53668282873161144</v>
      </c>
      <c r="AL58">
        <f t="shared" ca="1" si="59"/>
        <v>-0.45947183003637809</v>
      </c>
      <c r="AM58">
        <f t="shared" ca="1" si="59"/>
        <v>-0.40587803440168774</v>
      </c>
      <c r="AN58">
        <f t="shared" ca="1" si="59"/>
        <v>-0.18461924830730894</v>
      </c>
      <c r="AO58">
        <f t="shared" ca="1" si="59"/>
        <v>0.12303266253133997</v>
      </c>
      <c r="AP58">
        <f t="shared" ca="1" si="59"/>
        <v>2.7185119341124893E-2</v>
      </c>
      <c r="AQ58">
        <f t="shared" ca="1" si="59"/>
        <v>0.37913146948566412</v>
      </c>
      <c r="AR58">
        <f t="shared" ca="1" si="59"/>
        <v>-7.2425918349984988E-3</v>
      </c>
      <c r="AS58">
        <f t="shared" ca="1" si="59"/>
        <v>1.0300206144449517</v>
      </c>
      <c r="AT58">
        <f t="shared" ca="1" si="59"/>
        <v>0.79138185675413519</v>
      </c>
      <c r="AU58">
        <f t="shared" ca="1" si="59"/>
        <v>-3.2297214896355786E-2</v>
      </c>
      <c r="AV58">
        <f t="shared" ca="1" si="59"/>
        <v>-0.209599080870815</v>
      </c>
      <c r="AW58">
        <f t="shared" ca="1" si="59"/>
        <v>-0.27899743555297185</v>
      </c>
      <c r="AX58">
        <f t="shared" ca="1" si="59"/>
        <v>-0.22106640887877096</v>
      </c>
      <c r="AY58">
        <f t="shared" ca="1" si="59"/>
        <v>0.19390927604455682</v>
      </c>
      <c r="AZ58">
        <f t="shared" ca="1" si="59"/>
        <v>0.14816401730967804</v>
      </c>
      <c r="BA58">
        <f t="shared" ca="1" si="59"/>
        <v>0.52899910829822239</v>
      </c>
      <c r="BB58">
        <f t="shared" ca="1" si="59"/>
        <v>1.1258326543340593</v>
      </c>
      <c r="BC58">
        <f t="shared" ca="1" si="59"/>
        <v>1.0164734822882777</v>
      </c>
      <c r="BD58">
        <f t="shared" ca="1" si="59"/>
        <v>0.94526418207587659</v>
      </c>
      <c r="BE58">
        <f t="shared" ca="1" si="59"/>
        <v>0.62876896237004709</v>
      </c>
      <c r="BF58">
        <f t="shared" ca="1" si="59"/>
        <v>3.3515917768479356E-2</v>
      </c>
      <c r="BG58">
        <f t="shared" ca="1" si="59"/>
        <v>-0.36929792609061707</v>
      </c>
      <c r="BH58">
        <f t="shared" ca="1" si="59"/>
        <v>-0.41752772416648526</v>
      </c>
      <c r="BI58">
        <f t="shared" ca="1" si="59"/>
        <v>-0.47635415779364954</v>
      </c>
      <c r="BJ58">
        <f t="shared" ca="1" si="59"/>
        <v>-0.38374631589665104</v>
      </c>
      <c r="BK58">
        <f t="shared" ca="1" si="59"/>
        <v>-0.49176746392217113</v>
      </c>
      <c r="BL58">
        <f t="shared" ca="1" si="59"/>
        <v>-6.0035028404000663E-2</v>
      </c>
      <c r="BM58">
        <f t="shared" ca="1" si="59"/>
        <v>-1.8431201490542164E-2</v>
      </c>
      <c r="BN58">
        <f t="shared" ca="1" si="59"/>
        <v>-0.67353019893371435</v>
      </c>
      <c r="BO58">
        <f t="shared" ref="BO58:DZ58" ca="1" si="60">IFERROR(BO52*BO57, "n/a")</f>
        <v>-0.2173453346779271</v>
      </c>
      <c r="BP58">
        <f t="shared" ca="1" si="60"/>
        <v>-0.14121552905955423</v>
      </c>
      <c r="BQ58">
        <f t="shared" ca="1" si="60"/>
        <v>0.15324687713703924</v>
      </c>
      <c r="BR58">
        <f t="shared" ca="1" si="60"/>
        <v>-0.21462749671963605</v>
      </c>
      <c r="BS58">
        <f t="shared" ca="1" si="60"/>
        <v>-2.0017681651120542E-2</v>
      </c>
      <c r="BT58">
        <f t="shared" ca="1" si="60"/>
        <v>-0.52686703420449132</v>
      </c>
      <c r="BU58">
        <f t="shared" ca="1" si="60"/>
        <v>-0.36245339495647716</v>
      </c>
      <c r="BV58">
        <f t="shared" ca="1" si="60"/>
        <v>-0.38855109394887871</v>
      </c>
      <c r="BW58">
        <f t="shared" ca="1" si="60"/>
        <v>-5.4002582237761956E-2</v>
      </c>
      <c r="BX58">
        <f t="shared" ca="1" si="60"/>
        <v>-0.18041436955197421</v>
      </c>
      <c r="BY58">
        <f t="shared" ca="1" si="60"/>
        <v>-3.5939469696738578E-2</v>
      </c>
      <c r="BZ58">
        <f t="shared" ca="1" si="60"/>
        <v>-3.0614396640898201E-2</v>
      </c>
      <c r="CA58">
        <f t="shared" ca="1" si="60"/>
        <v>-0.34696546280258816</v>
      </c>
      <c r="CB58">
        <f t="shared" ca="1" si="60"/>
        <v>6.4157794270291238E-3</v>
      </c>
      <c r="CC58">
        <f t="shared" ca="1" si="60"/>
        <v>5.3380397230812275E-2</v>
      </c>
      <c r="CD58">
        <f t="shared" ca="1" si="60"/>
        <v>0.1870125175787212</v>
      </c>
      <c r="CE58">
        <f t="shared" ca="1" si="60"/>
        <v>0.33151303104038615</v>
      </c>
      <c r="CF58">
        <f t="shared" ca="1" si="60"/>
        <v>0.11095004009374301</v>
      </c>
      <c r="CG58">
        <f t="shared" ca="1" si="60"/>
        <v>0.26203515043486164</v>
      </c>
      <c r="CH58">
        <f t="shared" ca="1" si="60"/>
        <v>0.17203781155857042</v>
      </c>
      <c r="CI58">
        <f t="shared" ca="1" si="60"/>
        <v>0.45815973347060374</v>
      </c>
      <c r="CJ58">
        <f t="shared" ca="1" si="60"/>
        <v>0.88624810962639478</v>
      </c>
      <c r="CK58">
        <f t="shared" ca="1" si="60"/>
        <v>0.7190120404171445</v>
      </c>
      <c r="CL58">
        <f t="shared" ca="1" si="60"/>
        <v>0.67675005279167355</v>
      </c>
      <c r="CM58">
        <f t="shared" ca="1" si="60"/>
        <v>1.2212216548128412</v>
      </c>
      <c r="CN58">
        <f t="shared" ca="1" si="60"/>
        <v>0.79630720273171796</v>
      </c>
      <c r="CO58">
        <f t="shared" ca="1" si="60"/>
        <v>0.86421310267316176</v>
      </c>
      <c r="CP58">
        <f t="shared" ca="1" si="60"/>
        <v>0.52862641782958908</v>
      </c>
      <c r="CQ58">
        <f t="shared" ca="1" si="60"/>
        <v>0.29761689595020696</v>
      </c>
      <c r="CR58">
        <f t="shared" ca="1" si="60"/>
        <v>0.11474078823402929</v>
      </c>
      <c r="CS58">
        <f t="shared" ca="1" si="60"/>
        <v>2.9635763972235146E-2</v>
      </c>
      <c r="CT58">
        <f t="shared" ca="1" si="60"/>
        <v>-7.9952969207244443E-2</v>
      </c>
      <c r="CU58">
        <f t="shared" ca="1" si="60"/>
        <v>-0.15284276389956153</v>
      </c>
      <c r="CV58">
        <f t="shared" ca="1" si="60"/>
        <v>-0.2719211139631299</v>
      </c>
      <c r="CW58">
        <f t="shared" ca="1" si="60"/>
        <v>-0.32084250806213566</v>
      </c>
      <c r="CX58">
        <f t="shared" ca="1" si="60"/>
        <v>-5.8085790876531998E-2</v>
      </c>
      <c r="CY58">
        <f t="shared" ca="1" si="60"/>
        <v>-0.20160903787467199</v>
      </c>
      <c r="CZ58">
        <f t="shared" ca="1" si="60"/>
        <v>-9.2148077202837998E-3</v>
      </c>
      <c r="DA58">
        <f t="shared" ca="1" si="60"/>
        <v>3.7550194722531037E-2</v>
      </c>
      <c r="DB58">
        <f t="shared" ca="1" si="60"/>
        <v>-0.24687827210899496</v>
      </c>
      <c r="DC58">
        <f t="shared" ca="1" si="60"/>
        <v>-0.26146432363833105</v>
      </c>
      <c r="DD58">
        <f t="shared" ca="1" si="60"/>
        <v>-0.17021731272367993</v>
      </c>
      <c r="DE58">
        <f t="shared" ca="1" si="60"/>
        <v>-0.34403716489905706</v>
      </c>
      <c r="DF58">
        <f t="shared" ca="1" si="60"/>
        <v>-0.12823050512843701</v>
      </c>
      <c r="DG58">
        <f t="shared" ca="1" si="60"/>
        <v>-0.40698360783509951</v>
      </c>
      <c r="DH58">
        <f t="shared" ca="1" si="60"/>
        <v>-0.73777752627993876</v>
      </c>
      <c r="DI58">
        <f t="shared" ca="1" si="60"/>
        <v>-0.42481900556011554</v>
      </c>
      <c r="DJ58">
        <f t="shared" ca="1" si="60"/>
        <v>-0.50110107908670953</v>
      </c>
      <c r="DK58">
        <f t="shared" ca="1" si="60"/>
        <v>-0.67526552389044525</v>
      </c>
      <c r="DL58">
        <f t="shared" ca="1" si="60"/>
        <v>-0.40075569914536135</v>
      </c>
      <c r="DM58">
        <f t="shared" ca="1" si="60"/>
        <v>-0.53342504769362165</v>
      </c>
      <c r="DN58">
        <f t="shared" ca="1" si="60"/>
        <v>-0.46262646779652772</v>
      </c>
      <c r="DO58">
        <f t="shared" ca="1" si="60"/>
        <v>-0.39724041651570546</v>
      </c>
      <c r="DP58">
        <f t="shared" ca="1" si="60"/>
        <v>-0.18184332941037468</v>
      </c>
      <c r="DQ58">
        <f t="shared" ca="1" si="60"/>
        <v>-0.21292068091891048</v>
      </c>
      <c r="DR58">
        <f t="shared" ca="1" si="60"/>
        <v>-0.20285254065721245</v>
      </c>
      <c r="DS58">
        <f t="shared" ca="1" si="60"/>
        <v>-0.34848010753184733</v>
      </c>
      <c r="DT58">
        <f t="shared" ca="1" si="60"/>
        <v>-0.25818022026843024</v>
      </c>
      <c r="DU58">
        <f t="shared" ca="1" si="60"/>
        <v>-4.0943164072875245E-2</v>
      </c>
      <c r="DV58">
        <f t="shared" ca="1" si="60"/>
        <v>-9.075271004361285E-3</v>
      </c>
      <c r="DW58">
        <f t="shared" ca="1" si="60"/>
        <v>4.3879356272271651E-2</v>
      </c>
      <c r="DX58">
        <f t="shared" ca="1" si="60"/>
        <v>8.4727107120316461E-2</v>
      </c>
      <c r="DY58">
        <f t="shared" ca="1" si="60"/>
        <v>1.0293233972535272</v>
      </c>
      <c r="DZ58">
        <f t="shared" ca="1" si="60"/>
        <v>1.2148192768082462</v>
      </c>
      <c r="EA58">
        <f t="shared" ref="EA58:GL58" ca="1" si="61">IFERROR(EA52*EA57, "n/a")</f>
        <v>1.1730421450348354</v>
      </c>
      <c r="EB58">
        <f t="shared" ca="1" si="61"/>
        <v>1.6565593727481858</v>
      </c>
      <c r="EC58">
        <f t="shared" ca="1" si="61"/>
        <v>1.4074265655043776</v>
      </c>
      <c r="ED58">
        <f t="shared" ca="1" si="61"/>
        <v>1.1140792151778793</v>
      </c>
      <c r="EE58">
        <f t="shared" ca="1" si="61"/>
        <v>1.17703100343278</v>
      </c>
      <c r="EF58">
        <f t="shared" ca="1" si="61"/>
        <v>1.0575143722406866</v>
      </c>
      <c r="EG58">
        <f t="shared" ca="1" si="61"/>
        <v>1.017530377419394</v>
      </c>
      <c r="EH58">
        <f t="shared" ca="1" si="61"/>
        <v>0.66530417682967591</v>
      </c>
      <c r="EI58">
        <f t="shared" ca="1" si="61"/>
        <v>0.33684383400253082</v>
      </c>
      <c r="EJ58">
        <f t="shared" ca="1" si="61"/>
        <v>0.26527306920576277</v>
      </c>
      <c r="EK58">
        <f t="shared" ca="1" si="61"/>
        <v>-1.0450034124671358E-3</v>
      </c>
      <c r="EL58">
        <f t="shared" ca="1" si="61"/>
        <v>-6.0019795616626697E-3</v>
      </c>
      <c r="EM58">
        <f t="shared" ca="1" si="61"/>
        <v>-0.49989458694223665</v>
      </c>
      <c r="EN58">
        <f t="shared" ca="1" si="61"/>
        <v>-0.44918662439019219</v>
      </c>
      <c r="EO58">
        <f t="shared" ca="1" si="61"/>
        <v>-0.42231143112335651</v>
      </c>
      <c r="EP58">
        <f t="shared" ca="1" si="61"/>
        <v>-0.52231483001635581</v>
      </c>
      <c r="EQ58">
        <f t="shared" ca="1" si="61"/>
        <v>-0.5256683615113823</v>
      </c>
      <c r="ER58">
        <f t="shared" ca="1" si="61"/>
        <v>-0.57844037437570195</v>
      </c>
      <c r="ES58">
        <f t="shared" ca="1" si="61"/>
        <v>-0.28902584942773174</v>
      </c>
      <c r="ET58">
        <f t="shared" ca="1" si="61"/>
        <v>-0.38146171121933664</v>
      </c>
      <c r="EU58">
        <f t="shared" ca="1" si="61"/>
        <v>-0.26989336595362567</v>
      </c>
      <c r="EV58">
        <f t="shared" ca="1" si="61"/>
        <v>-0.35674105015303909</v>
      </c>
      <c r="EW58">
        <f t="shared" ca="1" si="61"/>
        <v>-8.6851312912703371E-2</v>
      </c>
      <c r="EX58">
        <f t="shared" ca="1" si="61"/>
        <v>0.11399596706930322</v>
      </c>
      <c r="EY58">
        <f t="shared" ca="1" si="61"/>
        <v>4.1985624070147928E-2</v>
      </c>
      <c r="EZ58">
        <f t="shared" ca="1" si="61"/>
        <v>2.1398285657893119</v>
      </c>
      <c r="FA58">
        <f t="shared" ca="1" si="61"/>
        <v>0.89545204954405944</v>
      </c>
      <c r="FB58">
        <f t="shared" ca="1" si="61"/>
        <v>0.75809965245932676</v>
      </c>
      <c r="FC58">
        <f t="shared" ca="1" si="61"/>
        <v>2.4486700307105917</v>
      </c>
      <c r="FD58">
        <f t="shared" ca="1" si="61"/>
        <v>1.5237672582505168</v>
      </c>
      <c r="FE58">
        <f t="shared" ca="1" si="61"/>
        <v>2.474713187340158</v>
      </c>
      <c r="FF58">
        <f t="shared" ca="1" si="61"/>
        <v>2.3065900143417388</v>
      </c>
      <c r="FG58">
        <f t="shared" ca="1" si="61"/>
        <v>2.2322279849264492</v>
      </c>
      <c r="FH58">
        <f t="shared" ca="1" si="61"/>
        <v>1.3503886469643698</v>
      </c>
      <c r="FI58">
        <f t="shared" ca="1" si="61"/>
        <v>1.3008129773731516</v>
      </c>
      <c r="FJ58">
        <f t="shared" ca="1" si="61"/>
        <v>1.0669130218793594</v>
      </c>
      <c r="FK58">
        <f t="shared" ca="1" si="61"/>
        <v>-0.23405279705190329</v>
      </c>
      <c r="FL58">
        <f t="shared" ca="1" si="61"/>
        <v>-0.43742162875698365</v>
      </c>
      <c r="FM58">
        <f t="shared" ca="1" si="61"/>
        <v>-0.56745345307574735</v>
      </c>
      <c r="FN58">
        <f t="shared" ca="1" si="61"/>
        <v>-0.61475301667697702</v>
      </c>
      <c r="FO58">
        <f t="shared" ca="1" si="61"/>
        <v>-0.70997516046105924</v>
      </c>
      <c r="FP58">
        <f t="shared" ca="1" si="61"/>
        <v>-0.55867675585153997</v>
      </c>
      <c r="FQ58">
        <f t="shared" ca="1" si="61"/>
        <v>-0.43282755380739935</v>
      </c>
      <c r="FR58">
        <f t="shared" ca="1" si="61"/>
        <v>-0.54263685001007944</v>
      </c>
      <c r="FS58">
        <f t="shared" ca="1" si="61"/>
        <v>-0.87271516153475581</v>
      </c>
      <c r="FT58">
        <f t="shared" ca="1" si="61"/>
        <v>-0.8734960362406784</v>
      </c>
      <c r="FU58">
        <f t="shared" ca="1" si="61"/>
        <v>-0.42014300235081503</v>
      </c>
      <c r="FV58">
        <f t="shared" ca="1" si="61"/>
        <v>-0.497418760028984</v>
      </c>
      <c r="FW58">
        <f t="shared" ca="1" si="61"/>
        <v>-0.67114541545831408</v>
      </c>
      <c r="FX58">
        <f t="shared" ca="1" si="61"/>
        <v>-0.42238463878007387</v>
      </c>
      <c r="FY58">
        <f t="shared" ca="1" si="61"/>
        <v>-0.30382833832397765</v>
      </c>
      <c r="FZ58">
        <f t="shared" ca="1" si="61"/>
        <v>-0.18935608409789945</v>
      </c>
      <c r="GA58">
        <f t="shared" ca="1" si="61"/>
        <v>1.0452778287251038E-3</v>
      </c>
      <c r="GB58">
        <f t="shared" ca="1" si="61"/>
        <v>-1.375280586581309E-2</v>
      </c>
      <c r="GC58">
        <f t="shared" ca="1" si="61"/>
        <v>-5.6749227180728307E-2</v>
      </c>
      <c r="GD58" s="79">
        <f t="shared" ca="1" si="61"/>
        <v>-1.6112700359836758E-2</v>
      </c>
      <c r="GE58">
        <f t="shared" ca="1" si="61"/>
        <v>6.93453257360407E-2</v>
      </c>
      <c r="GF58">
        <f t="shared" ca="1" si="61"/>
        <v>3.9947961051346542E-2</v>
      </c>
      <c r="GG58">
        <f t="shared" ca="1" si="61"/>
        <v>-7.8051205277162153E-2</v>
      </c>
      <c r="GH58" s="71">
        <f t="shared" ca="1" si="61"/>
        <v>-9.3431458549045523E-3</v>
      </c>
      <c r="GI58">
        <f t="shared" ca="1" si="61"/>
        <v>8.3011195550620365E-2</v>
      </c>
      <c r="GJ58">
        <f t="shared" ca="1" si="61"/>
        <v>7.9389751828954858E-2</v>
      </c>
      <c r="GK58">
        <f t="shared" ca="1" si="61"/>
        <v>4.9764339521571756E-2</v>
      </c>
      <c r="GL58" s="15">
        <f t="shared" ca="1" si="61"/>
        <v>3.9348872056546427E-2</v>
      </c>
      <c r="GM58">
        <f t="shared" ref="GM58:GV58" ca="1" si="62">IFERROR(GM52*GM57, "n/a")</f>
        <v>0.15219301032887034</v>
      </c>
      <c r="GN58">
        <f t="shared" ca="1" si="62"/>
        <v>0.2507069326530475</v>
      </c>
      <c r="GO58" s="87">
        <f t="shared" ca="1" si="62"/>
        <v>0.1103656607952417</v>
      </c>
      <c r="GP58" s="6">
        <f t="shared" ca="1" si="62"/>
        <v>5.3964341333531514E-2</v>
      </c>
      <c r="GQ58" t="str">
        <f t="shared" ca="1" si="62"/>
        <v>n/a</v>
      </c>
      <c r="GR58" t="str">
        <f t="shared" ca="1" si="62"/>
        <v>n/a</v>
      </c>
      <c r="GS58" t="str">
        <f t="shared" ca="1" si="62"/>
        <v>n/a</v>
      </c>
      <c r="GT58" t="str">
        <f t="shared" ca="1" si="62"/>
        <v>n/a</v>
      </c>
      <c r="GU58" t="str">
        <f t="shared" ca="1" si="62"/>
        <v>n/a</v>
      </c>
      <c r="GV58" t="str">
        <f t="shared" ca="1" si="62"/>
        <v>n/a</v>
      </c>
    </row>
    <row r="59" spans="1:204" s="31" customFormat="1" x14ac:dyDescent="0.25">
      <c r="A59" s="30" t="s">
        <v>167</v>
      </c>
      <c r="B59" s="31" t="s">
        <v>168</v>
      </c>
      <c r="C59" s="31" t="str">
        <f t="shared" ref="C59:BN59" ca="1" si="63">IFERROR(C58+C25, "n/a")</f>
        <v>n/a</v>
      </c>
      <c r="D59" s="31" t="str">
        <f t="shared" ca="1" si="63"/>
        <v>n/a</v>
      </c>
      <c r="E59" s="31" t="str">
        <f t="shared" ca="1" si="63"/>
        <v>n/a</v>
      </c>
      <c r="F59" s="31" t="str">
        <f t="shared" ca="1" si="63"/>
        <v>n/a</v>
      </c>
      <c r="G59" s="31" t="str">
        <f t="shared" ca="1" si="63"/>
        <v>n/a</v>
      </c>
      <c r="H59" s="31" t="str">
        <f t="shared" ca="1" si="63"/>
        <v>n/a</v>
      </c>
      <c r="I59" s="31" t="str">
        <f t="shared" ca="1" si="63"/>
        <v>n/a</v>
      </c>
      <c r="J59" s="31" t="str">
        <f t="shared" ca="1" si="63"/>
        <v>n/a</v>
      </c>
      <c r="K59" s="31" t="str">
        <f t="shared" ca="1" si="63"/>
        <v>n/a</v>
      </c>
      <c r="L59" s="31" t="str">
        <f t="shared" ca="1" si="63"/>
        <v>n/a</v>
      </c>
      <c r="M59" s="31" t="str">
        <f t="shared" ca="1" si="63"/>
        <v>n/a</v>
      </c>
      <c r="N59" s="31" t="str">
        <f t="shared" ca="1" si="63"/>
        <v>n/a</v>
      </c>
      <c r="O59" s="31">
        <f t="shared" ca="1" si="63"/>
        <v>0.87279686012699775</v>
      </c>
      <c r="P59" s="31">
        <f t="shared" ca="1" si="63"/>
        <v>-0.73727137085453975</v>
      </c>
      <c r="Q59" s="31">
        <f t="shared" ca="1" si="63"/>
        <v>-0.94566365738088731</v>
      </c>
      <c r="R59" s="31">
        <f t="shared" ca="1" si="63"/>
        <v>8.9316433285193231E-2</v>
      </c>
      <c r="S59" s="31">
        <f t="shared" ca="1" si="63"/>
        <v>1.4387508359790899</v>
      </c>
      <c r="T59" s="31">
        <f t="shared" ca="1" si="63"/>
        <v>0.84985890655716534</v>
      </c>
      <c r="U59" s="31">
        <f t="shared" ca="1" si="63"/>
        <v>0.72586910821501882</v>
      </c>
      <c r="V59" s="31">
        <f t="shared" ca="1" si="63"/>
        <v>0.80568458985990266</v>
      </c>
      <c r="W59" s="31">
        <f t="shared" ca="1" si="63"/>
        <v>2.4718705989547698</v>
      </c>
      <c r="X59" s="31">
        <f t="shared" ca="1" si="63"/>
        <v>2.081390683164658</v>
      </c>
      <c r="Y59" s="31">
        <f t="shared" ca="1" si="63"/>
        <v>3.3867282055778958</v>
      </c>
      <c r="Z59" s="31">
        <f t="shared" ca="1" si="63"/>
        <v>1.5021544214781322</v>
      </c>
      <c r="AA59" s="31">
        <f t="shared" ca="1" si="63"/>
        <v>0.90739585179960103</v>
      </c>
      <c r="AB59" s="31">
        <f t="shared" ca="1" si="63"/>
        <v>-1.3163700950885422</v>
      </c>
      <c r="AC59" s="31">
        <f t="shared" ca="1" si="63"/>
        <v>-0.24550138608586733</v>
      </c>
      <c r="AD59" s="31">
        <f t="shared" ca="1" si="63"/>
        <v>-4.1322233551757286E-2</v>
      </c>
      <c r="AE59" s="31">
        <f t="shared" ca="1" si="63"/>
        <v>0.47583736685492034</v>
      </c>
      <c r="AF59" s="31">
        <f t="shared" ca="1" si="63"/>
        <v>-7.8578586009940832E-3</v>
      </c>
      <c r="AG59" s="31">
        <f t="shared" ca="1" si="63"/>
        <v>-4.7031573023953888E-2</v>
      </c>
      <c r="AH59" s="31">
        <f t="shared" ca="1" si="63"/>
        <v>-0.61357948587187194</v>
      </c>
      <c r="AI59" s="31">
        <f t="shared" ca="1" si="63"/>
        <v>-0.56526019441289832</v>
      </c>
      <c r="AJ59" s="31">
        <f t="shared" ca="1" si="63"/>
        <v>1.8283527924234833</v>
      </c>
      <c r="AK59" s="31">
        <f t="shared" ca="1" si="63"/>
        <v>0.19331717126838854</v>
      </c>
      <c r="AL59" s="31">
        <f t="shared" ca="1" si="63"/>
        <v>0.27052816996362189</v>
      </c>
      <c r="AM59" s="31">
        <f t="shared" ca="1" si="63"/>
        <v>-1.1958780344016877</v>
      </c>
      <c r="AN59" s="31">
        <f t="shared" ca="1" si="63"/>
        <v>0.5853807516926911</v>
      </c>
      <c r="AO59" s="31">
        <f t="shared" ca="1" si="63"/>
        <v>0.36303266253133998</v>
      </c>
      <c r="AP59" s="31">
        <f t="shared" ca="1" si="63"/>
        <v>0.5471851193411249</v>
      </c>
      <c r="AQ59" s="31">
        <f t="shared" ca="1" si="63"/>
        <v>1.5591314694856639</v>
      </c>
      <c r="AR59" s="31">
        <f t="shared" ca="1" si="63"/>
        <v>0.17275740816500149</v>
      </c>
      <c r="AS59" s="31">
        <f t="shared" ca="1" si="63"/>
        <v>-0.11997938555504817</v>
      </c>
      <c r="AT59" s="31">
        <f t="shared" ca="1" si="63"/>
        <v>0.79138185675413519</v>
      </c>
      <c r="AU59" s="31">
        <f t="shared" ca="1" si="63"/>
        <v>1.0777027851036443</v>
      </c>
      <c r="AV59" s="31">
        <f t="shared" ca="1" si="63"/>
        <v>-4.9599080870814993E-2</v>
      </c>
      <c r="AW59" s="31">
        <f t="shared" ca="1" si="63"/>
        <v>-0.53899743555297186</v>
      </c>
      <c r="AX59" s="31">
        <f t="shared" ca="1" si="63"/>
        <v>0.82893359112122911</v>
      </c>
      <c r="AY59" s="31">
        <f t="shared" ca="1" si="63"/>
        <v>0.14390927604455683</v>
      </c>
      <c r="AZ59" s="31">
        <f t="shared" ca="1" si="63"/>
        <v>0.48816401730967807</v>
      </c>
      <c r="BA59" s="31">
        <f t="shared" ca="1" si="63"/>
        <v>1.2089991082982223</v>
      </c>
      <c r="BB59" s="31">
        <f t="shared" ca="1" si="63"/>
        <v>2.4258326543340596</v>
      </c>
      <c r="BC59" s="31">
        <f t="shared" ca="1" si="63"/>
        <v>1.8264734822882778</v>
      </c>
      <c r="BD59" s="31">
        <f t="shared" ca="1" si="63"/>
        <v>1.6752641820758765</v>
      </c>
      <c r="BE59" s="31">
        <f t="shared" ca="1" si="63"/>
        <v>2.118768962370047</v>
      </c>
      <c r="BF59" s="31">
        <f t="shared" ca="1" si="63"/>
        <v>-1.2664840822315206</v>
      </c>
      <c r="BG59" s="31">
        <f t="shared" ca="1" si="63"/>
        <v>0.55070207390938297</v>
      </c>
      <c r="BH59" s="31">
        <f t="shared" ca="1" si="63"/>
        <v>1.4024722758335149</v>
      </c>
      <c r="BI59" s="31">
        <f t="shared" ca="1" si="63"/>
        <v>0.21364584220635041</v>
      </c>
      <c r="BJ59" s="31">
        <f t="shared" ca="1" si="63"/>
        <v>1.356253684103349</v>
      </c>
      <c r="BK59" s="31">
        <f t="shared" ca="1" si="63"/>
        <v>0.42823253607782891</v>
      </c>
      <c r="BL59" s="31">
        <f t="shared" ca="1" si="63"/>
        <v>1.7899649715959993</v>
      </c>
      <c r="BM59" s="31">
        <f t="shared" ca="1" si="63"/>
        <v>1.9115687985094578</v>
      </c>
      <c r="BN59" s="31">
        <f t="shared" ca="1" si="63"/>
        <v>-0.32353019893371437</v>
      </c>
      <c r="BO59" s="31">
        <f t="shared" ref="BO59:DZ59" ca="1" si="64">IFERROR(BO58+BO25, "n/a")</f>
        <v>0.44265466532207293</v>
      </c>
      <c r="BP59" s="31">
        <f t="shared" ca="1" si="64"/>
        <v>1.6087844709404457</v>
      </c>
      <c r="BQ59" s="31">
        <f t="shared" ca="1" si="64"/>
        <v>2.0232468771370393</v>
      </c>
      <c r="BR59" s="31">
        <f t="shared" ca="1" si="64"/>
        <v>-0.54462749671963606</v>
      </c>
      <c r="BS59" s="31">
        <f t="shared" ca="1" si="64"/>
        <v>0.51998231834887954</v>
      </c>
      <c r="BT59" s="31">
        <f t="shared" ca="1" si="64"/>
        <v>0.17313296579550863</v>
      </c>
      <c r="BU59" s="31">
        <f t="shared" ca="1" si="64"/>
        <v>-0.23245339495647716</v>
      </c>
      <c r="BV59" s="31">
        <f t="shared" ca="1" si="64"/>
        <v>0.9414489060511213</v>
      </c>
      <c r="BW59" s="31">
        <f t="shared" ca="1" si="64"/>
        <v>-0.72400258223776204</v>
      </c>
      <c r="BX59" s="31">
        <f t="shared" ca="1" si="64"/>
        <v>0.10958563044802577</v>
      </c>
      <c r="BY59" s="31">
        <f t="shared" ca="1" si="64"/>
        <v>-5.9394696967385793E-3</v>
      </c>
      <c r="BZ59" s="31">
        <f t="shared" ca="1" si="64"/>
        <v>1.5893856033591018</v>
      </c>
      <c r="CA59" s="31">
        <f t="shared" ca="1" si="64"/>
        <v>-0.68696546280258819</v>
      </c>
      <c r="CB59" s="31">
        <f t="shared" ca="1" si="64"/>
        <v>1.2664157794270292</v>
      </c>
      <c r="CC59" s="31">
        <f t="shared" ca="1" si="64"/>
        <v>0.80338039723081223</v>
      </c>
      <c r="CD59" s="31">
        <f t="shared" ca="1" si="64"/>
        <v>0.60701251757872121</v>
      </c>
      <c r="CE59" s="31">
        <f t="shared" ca="1" si="64"/>
        <v>1.6615130310403863</v>
      </c>
      <c r="CF59" s="31">
        <f t="shared" ca="1" si="64"/>
        <v>0.24095004009374302</v>
      </c>
      <c r="CG59" s="31">
        <f t="shared" ca="1" si="64"/>
        <v>0.39203515043486165</v>
      </c>
      <c r="CH59" s="31">
        <f t="shared" ca="1" si="64"/>
        <v>0.7220378115585705</v>
      </c>
      <c r="CI59" s="31">
        <f t="shared" ca="1" si="64"/>
        <v>0.94815973347060378</v>
      </c>
      <c r="CJ59" s="31">
        <f t="shared" ca="1" si="64"/>
        <v>1.2362481096263949</v>
      </c>
      <c r="CK59" s="31">
        <f t="shared" ca="1" si="64"/>
        <v>0.48901204041714452</v>
      </c>
      <c r="CL59" s="31">
        <f t="shared" ca="1" si="64"/>
        <v>6.6750052791673564E-2</v>
      </c>
      <c r="CM59" s="31">
        <f t="shared" ca="1" si="64"/>
        <v>1.9912216548128412</v>
      </c>
      <c r="CN59" s="31">
        <f t="shared" ca="1" si="64"/>
        <v>0.65630720273171794</v>
      </c>
      <c r="CO59" s="31">
        <f t="shared" ca="1" si="64"/>
        <v>1.4142131026731617</v>
      </c>
      <c r="CP59" s="31">
        <f t="shared" ca="1" si="64"/>
        <v>0.53862641782958909</v>
      </c>
      <c r="CQ59" s="31">
        <f t="shared" ca="1" si="64"/>
        <v>-0.71238310404979299</v>
      </c>
      <c r="CR59" s="31">
        <f t="shared" ca="1" si="64"/>
        <v>0.12474078823402929</v>
      </c>
      <c r="CS59" s="31">
        <f t="shared" ca="1" si="64"/>
        <v>0.13963576397223515</v>
      </c>
      <c r="CT59" s="31">
        <f t="shared" ca="1" si="64"/>
        <v>0.21004703079275555</v>
      </c>
      <c r="CU59" s="31">
        <f t="shared" ca="1" si="64"/>
        <v>-1.1228427638995615</v>
      </c>
      <c r="CV59" s="31">
        <f t="shared" ca="1" si="64"/>
        <v>0.12807888603687012</v>
      </c>
      <c r="CW59" s="31">
        <f t="shared" ca="1" si="64"/>
        <v>0.97915749193786439</v>
      </c>
      <c r="CX59" s="31">
        <f t="shared" ca="1" si="64"/>
        <v>-0.71808579087653202</v>
      </c>
      <c r="CY59" s="31">
        <f t="shared" ca="1" si="64"/>
        <v>7.8390962125328034E-2</v>
      </c>
      <c r="CZ59" s="31">
        <f t="shared" ca="1" si="64"/>
        <v>0.25078519227971618</v>
      </c>
      <c r="DA59" s="31">
        <f t="shared" ca="1" si="64"/>
        <v>-0.15244980527746896</v>
      </c>
      <c r="DB59" s="31">
        <f t="shared" ca="1" si="64"/>
        <v>-1.0268782721089951</v>
      </c>
      <c r="DC59" s="31">
        <f t="shared" ca="1" si="64"/>
        <v>0.24853567636166896</v>
      </c>
      <c r="DD59" s="31">
        <f t="shared" ca="1" si="64"/>
        <v>0.78978268727632006</v>
      </c>
      <c r="DE59" s="31">
        <f t="shared" ca="1" si="64"/>
        <v>-0.33403716489905705</v>
      </c>
      <c r="DF59" s="31">
        <f t="shared" ca="1" si="64"/>
        <v>0.39176949487156298</v>
      </c>
      <c r="DG59" s="31">
        <f t="shared" ca="1" si="64"/>
        <v>-0.78698360783509957</v>
      </c>
      <c r="DH59" s="31">
        <f t="shared" ca="1" si="64"/>
        <v>0.22222247372006121</v>
      </c>
      <c r="DI59" s="31">
        <f t="shared" ca="1" si="64"/>
        <v>-8.4819005560115512E-2</v>
      </c>
      <c r="DJ59" s="31">
        <f t="shared" ca="1" si="64"/>
        <v>-0.13110107908670954</v>
      </c>
      <c r="DK59" s="31">
        <f t="shared" ca="1" si="64"/>
        <v>-0.92526552389044525</v>
      </c>
      <c r="DL59" s="31">
        <f t="shared" ca="1" si="64"/>
        <v>0.84924430085463865</v>
      </c>
      <c r="DM59" s="31">
        <f t="shared" ca="1" si="64"/>
        <v>2.6574952306378408E-2</v>
      </c>
      <c r="DN59" s="31">
        <f t="shared" ca="1" si="64"/>
        <v>-1.2626467796527707E-2</v>
      </c>
      <c r="DO59" s="31">
        <f t="shared" ca="1" si="64"/>
        <v>0.10275958348429454</v>
      </c>
      <c r="DP59" s="31">
        <f t="shared" ca="1" si="64"/>
        <v>9.815667058962535E-2</v>
      </c>
      <c r="DQ59" s="31">
        <f t="shared" ca="1" si="64"/>
        <v>0.66707931908108953</v>
      </c>
      <c r="DR59" s="31">
        <f t="shared" ca="1" si="64"/>
        <v>0.94714745934278743</v>
      </c>
      <c r="DS59" s="31">
        <f t="shared" ca="1" si="64"/>
        <v>-0.85848010753184734</v>
      </c>
      <c r="DT59" s="31">
        <f t="shared" ca="1" si="64"/>
        <v>0.46181977973156974</v>
      </c>
      <c r="DU59" s="31">
        <f t="shared" ca="1" si="64"/>
        <v>-0.35094316407287524</v>
      </c>
      <c r="DV59" s="31">
        <f t="shared" ca="1" si="64"/>
        <v>0.42092472899563871</v>
      </c>
      <c r="DW59" s="31">
        <f t="shared" ca="1" si="64"/>
        <v>1.1438793562722718</v>
      </c>
      <c r="DX59" s="31">
        <f t="shared" ca="1" si="64"/>
        <v>1.3547271071203164</v>
      </c>
      <c r="DY59" s="31">
        <f t="shared" ca="1" si="64"/>
        <v>0.94932339725352721</v>
      </c>
      <c r="DZ59" s="31">
        <f t="shared" ca="1" si="64"/>
        <v>2.4248192768082459</v>
      </c>
      <c r="EA59" s="31">
        <f t="shared" ref="EA59:GL59" ca="1" si="65">IFERROR(EA58+EA25, "n/a")</f>
        <v>2.4630421450348354</v>
      </c>
      <c r="EB59" s="31">
        <f t="shared" ca="1" si="65"/>
        <v>2.2365593727481858</v>
      </c>
      <c r="EC59" s="31">
        <f t="shared" ca="1" si="65"/>
        <v>1.8074265655043775</v>
      </c>
      <c r="ED59" s="31">
        <f t="shared" ca="1" si="65"/>
        <v>1.7040792151778792</v>
      </c>
      <c r="EE59" s="31">
        <f t="shared" ca="1" si="65"/>
        <v>1.2670310034327801</v>
      </c>
      <c r="EF59" s="31">
        <f t="shared" ca="1" si="65"/>
        <v>1.7975143722406866</v>
      </c>
      <c r="EG59" s="31">
        <f t="shared" ca="1" si="65"/>
        <v>1.217530377419394</v>
      </c>
      <c r="EH59" s="31">
        <f t="shared" ca="1" si="65"/>
        <v>1.1453041768296759</v>
      </c>
      <c r="EI59" s="31">
        <f t="shared" ca="1" si="65"/>
        <v>0.6768438340025309</v>
      </c>
      <c r="EJ59" s="31">
        <f t="shared" ca="1" si="65"/>
        <v>0.47527306920576273</v>
      </c>
      <c r="EK59" s="31">
        <f t="shared" ca="1" si="65"/>
        <v>0.14895499658753286</v>
      </c>
      <c r="EL59" s="31">
        <f t="shared" ca="1" si="65"/>
        <v>-3.6001979561662671E-2</v>
      </c>
      <c r="EM59" s="31">
        <f t="shared" ca="1" si="65"/>
        <v>-9.9894586942236629E-2</v>
      </c>
      <c r="EN59" s="31">
        <f t="shared" ca="1" si="65"/>
        <v>-0.48918662439019217</v>
      </c>
      <c r="EO59" s="31">
        <f t="shared" ca="1" si="65"/>
        <v>-0.17231143112335651</v>
      </c>
      <c r="EP59" s="31">
        <f t="shared" ca="1" si="65"/>
        <v>-0.47231483001635582</v>
      </c>
      <c r="EQ59" s="31">
        <f t="shared" ca="1" si="65"/>
        <v>0.43433163848861767</v>
      </c>
      <c r="ER59" s="31">
        <f t="shared" ca="1" si="65"/>
        <v>-0.60844037437570198</v>
      </c>
      <c r="ES59" s="31">
        <f t="shared" ca="1" si="65"/>
        <v>-0.39902584942773173</v>
      </c>
      <c r="ET59" s="31">
        <f t="shared" ca="1" si="65"/>
        <v>0.25853828878066337</v>
      </c>
      <c r="EU59" s="31">
        <f t="shared" ca="1" si="65"/>
        <v>-0.13989336595362567</v>
      </c>
      <c r="EV59" s="31">
        <f t="shared" ca="1" si="65"/>
        <v>0.35325894984696088</v>
      </c>
      <c r="EW59" s="31">
        <f t="shared" ca="1" si="65"/>
        <v>0.26314868708729661</v>
      </c>
      <c r="EX59" s="31">
        <f t="shared" ca="1" si="65"/>
        <v>0.71399596706930324</v>
      </c>
      <c r="EY59" s="31">
        <f t="shared" ca="1" si="65"/>
        <v>0.21198562407014793</v>
      </c>
      <c r="EZ59" s="31">
        <f t="shared" ca="1" si="65"/>
        <v>2.8198285657893121</v>
      </c>
      <c r="FA59" s="31">
        <f t="shared" ca="1" si="65"/>
        <v>1.5354520495440593</v>
      </c>
      <c r="FB59" s="31">
        <f t="shared" ca="1" si="65"/>
        <v>1.3080996524593269</v>
      </c>
      <c r="FC59" s="31">
        <f t="shared" ca="1" si="65"/>
        <v>3.3686700307105917</v>
      </c>
      <c r="FD59" s="31">
        <f t="shared" ca="1" si="65"/>
        <v>2.743767258250517</v>
      </c>
      <c r="FE59" s="31">
        <f t="shared" ca="1" si="65"/>
        <v>2.704713187340158</v>
      </c>
      <c r="FF59" s="31">
        <f t="shared" ca="1" si="65"/>
        <v>2.4765900143417388</v>
      </c>
      <c r="FG59" s="31">
        <f t="shared" ca="1" si="65"/>
        <v>1.9022279849264492</v>
      </c>
      <c r="FH59" s="31">
        <f t="shared" ca="1" si="65"/>
        <v>1.6503886469643698</v>
      </c>
      <c r="FI59" s="31">
        <f t="shared" ca="1" si="65"/>
        <v>0.73081297737315165</v>
      </c>
      <c r="FJ59" s="31">
        <f t="shared" ca="1" si="65"/>
        <v>0.54691302187935942</v>
      </c>
      <c r="FK59" s="31">
        <f t="shared" ca="1" si="65"/>
        <v>-1.2440527970519033</v>
      </c>
      <c r="FL59" s="31">
        <f t="shared" ca="1" si="65"/>
        <v>-0.98742162875698369</v>
      </c>
      <c r="FM59" s="31">
        <f t="shared" ca="1" si="65"/>
        <v>-1.7274534530757473</v>
      </c>
      <c r="FN59" s="31">
        <f t="shared" ca="1" si="65"/>
        <v>-0.65475301667697705</v>
      </c>
      <c r="FO59" s="31">
        <f t="shared" ca="1" si="65"/>
        <v>-1.0499751604610592</v>
      </c>
      <c r="FP59" s="31">
        <f t="shared" ca="1" si="65"/>
        <v>-0.96867675585153989</v>
      </c>
      <c r="FQ59" s="31">
        <f t="shared" ca="1" si="65"/>
        <v>-0.55282755380739934</v>
      </c>
      <c r="FR59" s="31">
        <f t="shared" ca="1" si="65"/>
        <v>-1.3026368500100793</v>
      </c>
      <c r="FS59" s="31">
        <f t="shared" ca="1" si="65"/>
        <v>-1.5527151615347559</v>
      </c>
      <c r="FT59" s="31">
        <f t="shared" ca="1" si="65"/>
        <v>-1.0034960362406784</v>
      </c>
      <c r="FU59" s="31">
        <f t="shared" ca="1" si="65"/>
        <v>-0.82014300235081505</v>
      </c>
      <c r="FV59" s="31">
        <f t="shared" ca="1" si="65"/>
        <v>-1.077418760028984</v>
      </c>
      <c r="FW59" s="31">
        <f t="shared" ca="1" si="65"/>
        <v>-0.93114541545831409</v>
      </c>
      <c r="FX59" s="31">
        <f t="shared" ca="1" si="65"/>
        <v>-0.42238463878007387</v>
      </c>
      <c r="FY59" s="31">
        <f t="shared" ca="1" si="65"/>
        <v>0.20617166167602236</v>
      </c>
      <c r="FZ59" s="31">
        <f t="shared" ca="1" si="65"/>
        <v>-0.25935608409789945</v>
      </c>
      <c r="GA59" s="31">
        <f t="shared" ca="1" si="65"/>
        <v>0.40104527782872512</v>
      </c>
      <c r="GB59" s="31">
        <f t="shared" ca="1" si="65"/>
        <v>0.68624719413418689</v>
      </c>
      <c r="GC59" s="31">
        <f t="shared" ca="1" si="65"/>
        <v>0.27325077281927168</v>
      </c>
      <c r="GD59" s="81">
        <f t="shared" ca="1" si="65"/>
        <v>0.10388729964016324</v>
      </c>
      <c r="GE59" s="31">
        <f t="shared" ca="1" si="65"/>
        <v>0.66934532573604066</v>
      </c>
      <c r="GF59" s="31">
        <f t="shared" ca="1" si="65"/>
        <v>-0.11005203894865345</v>
      </c>
      <c r="GG59" s="31">
        <f t="shared" ca="1" si="65"/>
        <v>9.1948794722837859E-2</v>
      </c>
      <c r="GH59" s="73">
        <f t="shared" ca="1" si="65"/>
        <v>2.0656854145095445E-2</v>
      </c>
      <c r="GI59" s="31">
        <f t="shared" ca="1" si="65"/>
        <v>-4.698880444937964E-2</v>
      </c>
      <c r="GJ59" s="31">
        <f t="shared" ca="1" si="65"/>
        <v>8.9389751828954853E-2</v>
      </c>
      <c r="GK59" s="31">
        <f t="shared" ca="1" si="65"/>
        <v>-0.13023566047842824</v>
      </c>
      <c r="GL59" s="66">
        <f t="shared" ca="1" si="65"/>
        <v>0.44934887205654639</v>
      </c>
      <c r="GM59" s="31">
        <f t="shared" ref="GM59:GV59" ca="1" si="66">IFERROR(GM58+GM25, "n/a")</f>
        <v>0.42219301032887036</v>
      </c>
      <c r="GN59" s="31">
        <f t="shared" ca="1" si="66"/>
        <v>0.68070693265304749</v>
      </c>
      <c r="GO59" s="89">
        <f t="shared" ca="1" si="66"/>
        <v>0.55036566079524174</v>
      </c>
      <c r="GP59" s="59">
        <f t="shared" ca="1" si="66"/>
        <v>-1.6035658666468493E-2</v>
      </c>
      <c r="GQ59" s="31" t="str">
        <f t="shared" ca="1" si="66"/>
        <v>n/a</v>
      </c>
      <c r="GR59" s="31" t="str">
        <f t="shared" ca="1" si="66"/>
        <v>n/a</v>
      </c>
      <c r="GS59" s="31" t="str">
        <f t="shared" ca="1" si="66"/>
        <v>n/a</v>
      </c>
      <c r="GT59" s="31" t="str">
        <f t="shared" ca="1" si="66"/>
        <v>n/a</v>
      </c>
      <c r="GU59" s="31" t="str">
        <f t="shared" ca="1" si="66"/>
        <v>n/a</v>
      </c>
      <c r="GV59" s="31" t="str">
        <f t="shared" ca="1" si="66"/>
        <v>n/a</v>
      </c>
    </row>
    <row r="60" spans="1:204" s="31" customFormat="1" x14ac:dyDescent="0.25">
      <c r="A60" s="30"/>
      <c r="CE60" s="32"/>
      <c r="CF60" s="32"/>
      <c r="CG60" s="32"/>
      <c r="CH60" s="32"/>
      <c r="CI60" s="32"/>
      <c r="CJ60" s="32"/>
      <c r="CK60" s="32"/>
      <c r="CL60" s="32"/>
      <c r="CM60" s="32"/>
      <c r="CN60" s="32"/>
      <c r="CO60" s="32"/>
      <c r="CP60" s="32"/>
      <c r="GD60" s="81"/>
      <c r="GH60" s="73"/>
      <c r="GL60" s="66"/>
      <c r="GO60" s="89"/>
      <c r="GP60" s="59"/>
    </row>
    <row r="61" spans="1:204" x14ac:dyDescent="0.25">
      <c r="A61" s="11" t="s">
        <v>109</v>
      </c>
    </row>
    <row r="62" spans="1:204" x14ac:dyDescent="0.25">
      <c r="A62" s="7" t="s">
        <v>112</v>
      </c>
      <c r="B62" t="s">
        <v>110</v>
      </c>
      <c r="C62">
        <f t="shared" ref="C62:BN62" si="67">C26/C24</f>
        <v>0.23582572298325721</v>
      </c>
      <c r="D62">
        <f t="shared" si="67"/>
        <v>0.23337080756979575</v>
      </c>
      <c r="E62">
        <f t="shared" si="67"/>
        <v>0.23441672037565603</v>
      </c>
      <c r="F62">
        <f t="shared" si="67"/>
        <v>0.23764468124196217</v>
      </c>
      <c r="G62">
        <f t="shared" si="67"/>
        <v>0.23070824524312894</v>
      </c>
      <c r="H62">
        <f t="shared" si="67"/>
        <v>0.23013058894750499</v>
      </c>
      <c r="I62">
        <f t="shared" si="67"/>
        <v>0.22909060032266282</v>
      </c>
      <c r="J62">
        <f t="shared" si="67"/>
        <v>0.22859783247920695</v>
      </c>
      <c r="K62">
        <f t="shared" si="67"/>
        <v>0.22931903136681295</v>
      </c>
      <c r="L62">
        <f t="shared" si="67"/>
        <v>0.22623183828174351</v>
      </c>
      <c r="M62">
        <f t="shared" si="67"/>
        <v>0.22028513869518057</v>
      </c>
      <c r="N62">
        <f t="shared" si="67"/>
        <v>0.21950485363834749</v>
      </c>
      <c r="O62">
        <f t="shared" si="67"/>
        <v>0.21749546279491835</v>
      </c>
      <c r="P62">
        <f t="shared" si="67"/>
        <v>0.21408869085508167</v>
      </c>
      <c r="Q62">
        <f t="shared" si="67"/>
        <v>0.21216348165713489</v>
      </c>
      <c r="R62">
        <f t="shared" si="67"/>
        <v>0.21174558016663281</v>
      </c>
      <c r="S62">
        <f t="shared" si="67"/>
        <v>0.21767703862660945</v>
      </c>
      <c r="T62">
        <f t="shared" si="67"/>
        <v>0.2189399385661068</v>
      </c>
      <c r="U62">
        <f t="shared" si="67"/>
        <v>0.22224358974358974</v>
      </c>
      <c r="V62">
        <f t="shared" si="67"/>
        <v>0.22454210164405825</v>
      </c>
      <c r="W62">
        <f t="shared" si="67"/>
        <v>0.22900810593403875</v>
      </c>
      <c r="X62">
        <f t="shared" si="67"/>
        <v>0.22604273866456806</v>
      </c>
      <c r="Y62">
        <f t="shared" si="67"/>
        <v>0.22540648029009241</v>
      </c>
      <c r="Z62">
        <f t="shared" si="67"/>
        <v>0.22454308093994779</v>
      </c>
      <c r="AA62">
        <f t="shared" si="67"/>
        <v>0.22043394671793465</v>
      </c>
      <c r="AB62">
        <f t="shared" si="67"/>
        <v>0.2164876099983804</v>
      </c>
      <c r="AC62">
        <f t="shared" si="67"/>
        <v>0.21387681543517439</v>
      </c>
      <c r="AD62">
        <f t="shared" si="67"/>
        <v>0.2123765703355219</v>
      </c>
      <c r="AE62">
        <f t="shared" si="67"/>
        <v>0.21180730161922962</v>
      </c>
      <c r="AF62">
        <f t="shared" si="67"/>
        <v>0.20983510871151317</v>
      </c>
      <c r="AG62">
        <f t="shared" si="67"/>
        <v>0.20675005900401228</v>
      </c>
      <c r="AH62">
        <f t="shared" si="67"/>
        <v>0.20639467726285632</v>
      </c>
      <c r="AI62">
        <f t="shared" si="67"/>
        <v>0.2054657708371164</v>
      </c>
      <c r="AJ62">
        <f t="shared" si="67"/>
        <v>0.20256476239492197</v>
      </c>
      <c r="AK62">
        <f t="shared" si="67"/>
        <v>0.20216274894576428</v>
      </c>
      <c r="AL62">
        <f t="shared" si="67"/>
        <v>0.2003310589850216</v>
      </c>
      <c r="AM62">
        <f t="shared" si="67"/>
        <v>0.19860682339903429</v>
      </c>
      <c r="AN62">
        <f t="shared" si="67"/>
        <v>0.19932849644952147</v>
      </c>
      <c r="AO62">
        <f t="shared" si="67"/>
        <v>0.19984255510571303</v>
      </c>
      <c r="AP62">
        <f t="shared" si="67"/>
        <v>0.20110870443114651</v>
      </c>
      <c r="AQ62">
        <f t="shared" si="67"/>
        <v>0.20388558319592801</v>
      </c>
      <c r="AR62">
        <f t="shared" si="67"/>
        <v>0.21037391863873597</v>
      </c>
      <c r="AS62">
        <f t="shared" si="67"/>
        <v>0.20731664624540524</v>
      </c>
      <c r="AT62">
        <f t="shared" si="67"/>
        <v>0.20394560557341906</v>
      </c>
      <c r="AU62">
        <f t="shared" si="67"/>
        <v>0.2027399014147622</v>
      </c>
      <c r="AV62">
        <f t="shared" si="67"/>
        <v>0.2051225296442688</v>
      </c>
      <c r="AW62">
        <f t="shared" si="67"/>
        <v>0.20174201067288228</v>
      </c>
      <c r="AX62">
        <f t="shared" si="67"/>
        <v>0.20656547183613752</v>
      </c>
      <c r="AY62">
        <f t="shared" si="67"/>
        <v>0.21015178816846347</v>
      </c>
      <c r="AZ62">
        <f t="shared" si="67"/>
        <v>0.21101440576230493</v>
      </c>
      <c r="BA62">
        <f t="shared" si="67"/>
        <v>0.21308261295784686</v>
      </c>
      <c r="BB62">
        <f t="shared" si="67"/>
        <v>0.21671662846058895</v>
      </c>
      <c r="BC62">
        <f t="shared" si="67"/>
        <v>0.21532216272240454</v>
      </c>
      <c r="BD62">
        <f t="shared" si="67"/>
        <v>0.21266905107857381</v>
      </c>
      <c r="BE62">
        <f t="shared" si="67"/>
        <v>0.2120242871083162</v>
      </c>
      <c r="BF62">
        <f t="shared" si="67"/>
        <v>0.204258571165046</v>
      </c>
      <c r="BG62">
        <f t="shared" si="67"/>
        <v>0.20316777973951536</v>
      </c>
      <c r="BH62">
        <f t="shared" si="67"/>
        <v>0.20428471667996809</v>
      </c>
      <c r="BI62">
        <f t="shared" si="67"/>
        <v>0.20461278554464657</v>
      </c>
      <c r="BJ62">
        <f t="shared" si="67"/>
        <v>0.20797377428530103</v>
      </c>
      <c r="BK62">
        <f t="shared" si="67"/>
        <v>0.206987849274266</v>
      </c>
      <c r="BL62">
        <f t="shared" si="67"/>
        <v>0.2096672797969685</v>
      </c>
      <c r="BM62">
        <f t="shared" si="67"/>
        <v>0.2114069481170785</v>
      </c>
      <c r="BN62">
        <f t="shared" si="67"/>
        <v>0.21120136810602821</v>
      </c>
      <c r="BO62">
        <f t="shared" ref="BO62:DZ62" si="68">BO26/BO24</f>
        <v>0.21003127842232525</v>
      </c>
      <c r="BP62">
        <f t="shared" si="68"/>
        <v>0.21285723714606294</v>
      </c>
      <c r="BQ62">
        <f t="shared" si="68"/>
        <v>0.21563903899993492</v>
      </c>
      <c r="BR62">
        <f t="shared" si="68"/>
        <v>0.21392992098935071</v>
      </c>
      <c r="BS62">
        <f t="shared" si="68"/>
        <v>0.21360806403794844</v>
      </c>
      <c r="BT62">
        <f t="shared" si="68"/>
        <v>0.2133078107444551</v>
      </c>
      <c r="BU62">
        <f t="shared" si="68"/>
        <v>0.21213610121606682</v>
      </c>
      <c r="BV62">
        <f t="shared" si="68"/>
        <v>0.2108626198083067</v>
      </c>
      <c r="BW62">
        <f t="shared" si="68"/>
        <v>0.20832183545551311</v>
      </c>
      <c r="BX62">
        <f t="shared" si="68"/>
        <v>0.206242774566474</v>
      </c>
      <c r="BY62">
        <f t="shared" si="68"/>
        <v>0.20409631256152042</v>
      </c>
      <c r="BZ62">
        <f t="shared" si="68"/>
        <v>0.2055560700064821</v>
      </c>
      <c r="CA62">
        <f t="shared" si="68"/>
        <v>0.20260192695008436</v>
      </c>
      <c r="CB62">
        <f t="shared" si="68"/>
        <v>0.20415144766146992</v>
      </c>
      <c r="CC62">
        <f t="shared" si="68"/>
        <v>0.20448080907398952</v>
      </c>
      <c r="CD62">
        <f t="shared" si="68"/>
        <v>0.20540437082405347</v>
      </c>
      <c r="CE62">
        <f t="shared" si="68"/>
        <v>0.20646380710746334</v>
      </c>
      <c r="CF62">
        <f t="shared" si="68"/>
        <v>0.20649328859060403</v>
      </c>
      <c r="CG62">
        <f t="shared" si="68"/>
        <v>0.20658010673139263</v>
      </c>
      <c r="CH62">
        <f t="shared" si="68"/>
        <v>0.21125118657051978</v>
      </c>
      <c r="CI62">
        <f t="shared" si="68"/>
        <v>0.21278499469777307</v>
      </c>
      <c r="CJ62">
        <f t="shared" si="68"/>
        <v>0.21162414924349998</v>
      </c>
      <c r="CK62">
        <f t="shared" si="68"/>
        <v>0.21049324030358207</v>
      </c>
      <c r="CL62">
        <f t="shared" si="68"/>
        <v>0.20892329794875888</v>
      </c>
      <c r="CM62">
        <f t="shared" si="68"/>
        <v>0.20845185522779777</v>
      </c>
      <c r="CN62">
        <f t="shared" si="68"/>
        <v>0.2062805217283798</v>
      </c>
      <c r="CO62">
        <f t="shared" si="68"/>
        <v>0.20619498675113451</v>
      </c>
      <c r="CP62">
        <f t="shared" si="68"/>
        <v>0.20398754640162853</v>
      </c>
      <c r="CQ62">
        <f t="shared" si="68"/>
        <v>0.20087673675607401</v>
      </c>
      <c r="CR62">
        <f t="shared" si="68"/>
        <v>0.19960639750914244</v>
      </c>
      <c r="CS62">
        <f t="shared" si="68"/>
        <v>0.19868935354034378</v>
      </c>
      <c r="CT62">
        <f t="shared" si="68"/>
        <v>0.19695738340676108</v>
      </c>
      <c r="CU62">
        <f t="shared" si="68"/>
        <v>0.19300982334837052</v>
      </c>
      <c r="CV62">
        <f t="shared" si="68"/>
        <v>0.19172335757358322</v>
      </c>
      <c r="CW62">
        <f t="shared" si="68"/>
        <v>0.19415913028058546</v>
      </c>
      <c r="CX62">
        <f t="shared" si="68"/>
        <v>0.19085751076415436</v>
      </c>
      <c r="CY62">
        <f t="shared" si="68"/>
        <v>0.19111176103053587</v>
      </c>
      <c r="CZ62">
        <f t="shared" si="68"/>
        <v>0.1916501780767709</v>
      </c>
      <c r="DA62">
        <f t="shared" si="68"/>
        <v>0.18946779294815894</v>
      </c>
      <c r="DB62">
        <f t="shared" si="68"/>
        <v>0.18675861359133364</v>
      </c>
      <c r="DC62">
        <f t="shared" si="68"/>
        <v>0.18698608375166803</v>
      </c>
      <c r="DD62">
        <f t="shared" si="68"/>
        <v>0.18520316701523754</v>
      </c>
      <c r="DE62">
        <f t="shared" si="68"/>
        <v>0.18406424477949679</v>
      </c>
      <c r="DF62">
        <f t="shared" si="68"/>
        <v>0.18350323252378994</v>
      </c>
      <c r="DG62">
        <f t="shared" si="68"/>
        <v>0.18128116517392706</v>
      </c>
      <c r="DH62">
        <f t="shared" si="68"/>
        <v>0.18107010377048413</v>
      </c>
      <c r="DI62">
        <f t="shared" si="68"/>
        <v>0.17952625017315418</v>
      </c>
      <c r="DJ62">
        <f t="shared" si="68"/>
        <v>0.17965069188560218</v>
      </c>
      <c r="DK62">
        <f t="shared" si="68"/>
        <v>0.17684542942536513</v>
      </c>
      <c r="DL62">
        <f t="shared" si="68"/>
        <v>0.17879081797607499</v>
      </c>
      <c r="DM62">
        <f t="shared" si="68"/>
        <v>0.17841049873370535</v>
      </c>
      <c r="DN62">
        <f t="shared" si="68"/>
        <v>0.1772649020873682</v>
      </c>
      <c r="DO62">
        <f t="shared" si="68"/>
        <v>0.17726949337920639</v>
      </c>
      <c r="DP62">
        <f t="shared" si="68"/>
        <v>0.17798870246319901</v>
      </c>
      <c r="DQ62">
        <f t="shared" si="68"/>
        <v>0.17914872080893213</v>
      </c>
      <c r="DR62">
        <f t="shared" si="68"/>
        <v>0.18004121461906783</v>
      </c>
      <c r="DS62">
        <f t="shared" si="68"/>
        <v>0.17901808475542094</v>
      </c>
      <c r="DT62">
        <f t="shared" si="68"/>
        <v>0.17790333440674491</v>
      </c>
      <c r="DU62">
        <f t="shared" si="68"/>
        <v>0.17755189054051435</v>
      </c>
      <c r="DV62">
        <f t="shared" si="68"/>
        <v>0.17829293993677556</v>
      </c>
      <c r="DW62">
        <f t="shared" si="68"/>
        <v>0.18193623542667267</v>
      </c>
      <c r="DX62">
        <f t="shared" si="68"/>
        <v>0.18371737530430846</v>
      </c>
      <c r="DY62">
        <f t="shared" si="68"/>
        <v>0.18428130573879564</v>
      </c>
      <c r="DZ62">
        <f t="shared" si="68"/>
        <v>0.18686153297749594</v>
      </c>
      <c r="EA62">
        <f t="shared" ref="EA62:GL62" si="69">EA26/EA24</f>
        <v>0.18897951617388081</v>
      </c>
      <c r="EB62">
        <f t="shared" si="69"/>
        <v>0.19034810707597399</v>
      </c>
      <c r="EC62">
        <f t="shared" si="69"/>
        <v>0.19108268665678077</v>
      </c>
      <c r="ED62">
        <f t="shared" si="69"/>
        <v>0.19346971955019646</v>
      </c>
      <c r="EE62">
        <f t="shared" si="69"/>
        <v>0.1942504582644074</v>
      </c>
      <c r="EF62">
        <f t="shared" si="69"/>
        <v>0.19441522509701317</v>
      </c>
      <c r="EG62">
        <f t="shared" si="69"/>
        <v>0.19202406784642914</v>
      </c>
      <c r="EH62">
        <f t="shared" si="69"/>
        <v>0.19132828630419824</v>
      </c>
      <c r="EI62">
        <f t="shared" si="69"/>
        <v>0.19188436435630274</v>
      </c>
      <c r="EJ62">
        <f t="shared" si="69"/>
        <v>0.19170864646130978</v>
      </c>
      <c r="EK62">
        <f t="shared" si="69"/>
        <v>0.1915908739931563</v>
      </c>
      <c r="EL62">
        <f t="shared" si="69"/>
        <v>0.19083402542643582</v>
      </c>
      <c r="EM62">
        <f t="shared" si="69"/>
        <v>0.19017654941111017</v>
      </c>
      <c r="EN62">
        <f t="shared" si="69"/>
        <v>0.19</v>
      </c>
      <c r="EO62">
        <f t="shared" si="69"/>
        <v>0.18984394616104514</v>
      </c>
      <c r="EP62">
        <f t="shared" si="69"/>
        <v>0.18969720153311881</v>
      </c>
      <c r="EQ62">
        <f t="shared" si="69"/>
        <v>0.18970295282970323</v>
      </c>
      <c r="ER62">
        <f t="shared" si="69"/>
        <v>0.18988639834761234</v>
      </c>
      <c r="ES62">
        <f t="shared" si="69"/>
        <v>0.18970254191454838</v>
      </c>
      <c r="ET62">
        <f t="shared" si="69"/>
        <v>0.19054369817342487</v>
      </c>
      <c r="EU62">
        <f t="shared" si="69"/>
        <v>0.19137705333389635</v>
      </c>
      <c r="EV62">
        <f t="shared" si="69"/>
        <v>0.19261736566915119</v>
      </c>
      <c r="EW62">
        <f t="shared" si="69"/>
        <v>0.19325765393876848</v>
      </c>
      <c r="EX62">
        <f t="shared" si="69"/>
        <v>0.1951367367094643</v>
      </c>
      <c r="EY62">
        <f t="shared" si="69"/>
        <v>0.19857347621322777</v>
      </c>
      <c r="EZ62">
        <f t="shared" si="69"/>
        <v>0.20067406927108661</v>
      </c>
      <c r="FA62">
        <f t="shared" si="69"/>
        <v>0.20407544219154442</v>
      </c>
      <c r="FB62">
        <f t="shared" si="69"/>
        <v>0.20742470551873346</v>
      </c>
      <c r="FC62">
        <f t="shared" si="69"/>
        <v>0.20978151377262147</v>
      </c>
      <c r="FD62">
        <f t="shared" si="69"/>
        <v>0.21372684265897485</v>
      </c>
      <c r="FE62">
        <f t="shared" si="69"/>
        <v>0.2142119095996616</v>
      </c>
      <c r="FF62">
        <f t="shared" si="69"/>
        <v>0.21313918512441893</v>
      </c>
      <c r="FG62">
        <f t="shared" si="69"/>
        <v>0.21274471178012963</v>
      </c>
      <c r="FH62">
        <f t="shared" si="69"/>
        <v>0.21202457440322656</v>
      </c>
      <c r="FI62">
        <f t="shared" si="69"/>
        <v>0.20941120299206228</v>
      </c>
      <c r="FJ62">
        <f t="shared" si="69"/>
        <v>0.20760721221983097</v>
      </c>
      <c r="FK62">
        <f t="shared" si="69"/>
        <v>0.20646613196561517</v>
      </c>
      <c r="FL62">
        <f t="shared" si="69"/>
        <v>0.20447593603593137</v>
      </c>
      <c r="FM62">
        <f t="shared" si="69"/>
        <v>0.20122627774677879</v>
      </c>
      <c r="FN62">
        <f t="shared" si="69"/>
        <v>0.19823378596524546</v>
      </c>
      <c r="FO62">
        <f t="shared" si="69"/>
        <v>0.19630082772568946</v>
      </c>
      <c r="FP62">
        <f t="shared" si="69"/>
        <v>0.19384236300712593</v>
      </c>
      <c r="FQ62">
        <f t="shared" si="69"/>
        <v>0.19312058657087319</v>
      </c>
      <c r="FR62">
        <f t="shared" si="69"/>
        <v>0.1914982058695878</v>
      </c>
      <c r="FS62">
        <f t="shared" si="69"/>
        <v>0.18859839706450368</v>
      </c>
      <c r="FT62">
        <f t="shared" si="69"/>
        <v>0.18824491071589561</v>
      </c>
      <c r="FU62">
        <f t="shared" si="69"/>
        <v>0.18601435125558646</v>
      </c>
      <c r="FV62">
        <f t="shared" si="69"/>
        <v>0.18371958251137091</v>
      </c>
      <c r="FW62">
        <f t="shared" si="69"/>
        <v>0.18354197241403503</v>
      </c>
      <c r="FX62">
        <f t="shared" si="69"/>
        <v>0.18081809730399753</v>
      </c>
      <c r="FY62">
        <f t="shared" si="69"/>
        <v>0.18001896183929841</v>
      </c>
      <c r="FZ62">
        <f t="shared" si="69"/>
        <v>0.17872578972447234</v>
      </c>
      <c r="GA62">
        <f t="shared" si="69"/>
        <v>0.17743066375818009</v>
      </c>
      <c r="GB62">
        <f t="shared" si="69"/>
        <v>0.17768216318264887</v>
      </c>
      <c r="GC62">
        <f t="shared" si="69"/>
        <v>0.17767618964492041</v>
      </c>
      <c r="GD62" s="79">
        <f t="shared" si="69"/>
        <v>0.17727629342283049</v>
      </c>
      <c r="GE62">
        <f t="shared" si="69"/>
        <v>0.1772329988972845</v>
      </c>
      <c r="GF62">
        <f t="shared" si="69"/>
        <v>0.17586249443422186</v>
      </c>
      <c r="GG62">
        <f t="shared" si="69"/>
        <v>0.17556224600523418</v>
      </c>
      <c r="GH62" s="71">
        <f t="shared" si="69"/>
        <v>0.17505479683021413</v>
      </c>
      <c r="GI62">
        <f t="shared" si="69"/>
        <v>0.17463183492845441</v>
      </c>
      <c r="GJ62">
        <f t="shared" si="69"/>
        <v>0.17356178747978987</v>
      </c>
      <c r="GK62">
        <f t="shared" si="69"/>
        <v>0.17216064855703209</v>
      </c>
      <c r="GL62" s="15">
        <f t="shared" si="69"/>
        <v>0.1724049254228058</v>
      </c>
      <c r="GM62">
        <f t="shared" ref="GM62:GV62" si="70">GM26/GM24</f>
        <v>0.17248640287410807</v>
      </c>
      <c r="GN62">
        <f t="shared" si="70"/>
        <v>0.17179194489488972</v>
      </c>
      <c r="GO62" s="87">
        <f t="shared" si="70"/>
        <v>0.17186879786235004</v>
      </c>
      <c r="GP62" s="6">
        <f t="shared" si="70"/>
        <v>0.17107035192738115</v>
      </c>
      <c r="GQ62" t="e">
        <f t="shared" si="70"/>
        <v>#N/A</v>
      </c>
      <c r="GR62" t="e">
        <f t="shared" si="70"/>
        <v>#N/A</v>
      </c>
      <c r="GS62" t="e">
        <f t="shared" si="70"/>
        <v>#N/A</v>
      </c>
      <c r="GT62" t="e">
        <f t="shared" si="70"/>
        <v>#N/A</v>
      </c>
      <c r="GU62" t="e">
        <f t="shared" si="70"/>
        <v>#N/A</v>
      </c>
      <c r="GV62" t="e">
        <f t="shared" si="70"/>
        <v>#N/A</v>
      </c>
    </row>
    <row r="63" spans="1:204" s="38" customFormat="1" x14ac:dyDescent="0.25">
      <c r="A63" s="30" t="s">
        <v>113</v>
      </c>
      <c r="B63" s="31" t="s">
        <v>160</v>
      </c>
      <c r="C63" s="38" t="str">
        <f t="shared" ref="C63:BN63" si="71">IFERROR(B62*C53*100, "n/a")</f>
        <v>n/a</v>
      </c>
      <c r="D63" s="38">
        <f t="shared" si="71"/>
        <v>0.76563086753468879</v>
      </c>
      <c r="E63" s="38">
        <f t="shared" si="71"/>
        <v>0.7248204434283293</v>
      </c>
      <c r="F63" s="38">
        <f t="shared" si="71"/>
        <v>0.69963324425359019</v>
      </c>
      <c r="G63" s="38">
        <f t="shared" si="71"/>
        <v>0.70784150760599152</v>
      </c>
      <c r="H63" s="38">
        <f t="shared" si="71"/>
        <v>0.67104122489067908</v>
      </c>
      <c r="I63" s="38">
        <f t="shared" si="71"/>
        <v>0.66452920649513036</v>
      </c>
      <c r="J63" s="38">
        <f t="shared" si="71"/>
        <v>0.66039266939300689</v>
      </c>
      <c r="K63" s="38">
        <f t="shared" si="71"/>
        <v>0.6739208267276684</v>
      </c>
      <c r="L63" s="38">
        <f t="shared" si="71"/>
        <v>0.66932070035894731</v>
      </c>
      <c r="M63" s="38">
        <f t="shared" si="71"/>
        <v>0.66947892976061052</v>
      </c>
      <c r="N63" s="38">
        <f t="shared" si="71"/>
        <v>0.66733190812427268</v>
      </c>
      <c r="O63" s="38">
        <f t="shared" si="71"/>
        <v>0.68667477491495865</v>
      </c>
      <c r="P63" s="38">
        <f t="shared" si="71"/>
        <v>0.71617526075253002</v>
      </c>
      <c r="Q63" s="38">
        <f t="shared" si="71"/>
        <v>0.72488752273930124</v>
      </c>
      <c r="R63" s="38">
        <f t="shared" si="71"/>
        <v>0.73917938938987138</v>
      </c>
      <c r="S63" s="38">
        <f t="shared" si="71"/>
        <v>0.76262347359753124</v>
      </c>
      <c r="T63" s="38">
        <f t="shared" si="71"/>
        <v>0.80887982901835864</v>
      </c>
      <c r="U63" s="38">
        <f t="shared" si="71"/>
        <v>0.81562405189059584</v>
      </c>
      <c r="V63" s="38">
        <f t="shared" si="71"/>
        <v>0.82029238735747068</v>
      </c>
      <c r="W63" s="38">
        <f t="shared" si="71"/>
        <v>0.80039897427092976</v>
      </c>
      <c r="X63" s="38">
        <f t="shared" si="71"/>
        <v>0.78163657071140136</v>
      </c>
      <c r="Y63" s="38">
        <f t="shared" si="71"/>
        <v>0.75234504615883246</v>
      </c>
      <c r="Z63" s="38">
        <f t="shared" si="71"/>
        <v>0.73466332738355122</v>
      </c>
      <c r="AA63" s="38">
        <f t="shared" si="71"/>
        <v>0.70896284145704613</v>
      </c>
      <c r="AB63" s="38">
        <f t="shared" si="71"/>
        <v>0.6860321330958411</v>
      </c>
      <c r="AC63" s="38">
        <f t="shared" si="71"/>
        <v>0.67294032756960542</v>
      </c>
      <c r="AD63" s="38">
        <f t="shared" si="71"/>
        <v>0.66974466760939089</v>
      </c>
      <c r="AE63" s="38">
        <f t="shared" si="71"/>
        <v>0.68959309859346996</v>
      </c>
      <c r="AF63" s="38">
        <f t="shared" si="71"/>
        <v>0.69761439680354731</v>
      </c>
      <c r="AG63" s="38">
        <f t="shared" si="71"/>
        <v>0.70062049273654436</v>
      </c>
      <c r="AH63" s="38">
        <f t="shared" si="71"/>
        <v>0.70345051079064713</v>
      </c>
      <c r="AI63" s="38">
        <f t="shared" si="71"/>
        <v>0.71231603319490178</v>
      </c>
      <c r="AJ63" s="38">
        <f t="shared" si="71"/>
        <v>0.74782308791737417</v>
      </c>
      <c r="AK63" s="38">
        <f t="shared" si="71"/>
        <v>0.73448010426379229</v>
      </c>
      <c r="AL63" s="38">
        <f t="shared" si="71"/>
        <v>0.72389122037212028</v>
      </c>
      <c r="AM63" s="38">
        <f t="shared" si="71"/>
        <v>0.6959665171936853</v>
      </c>
      <c r="AN63" s="38">
        <f t="shared" si="71"/>
        <v>0.65334629267717159</v>
      </c>
      <c r="AO63" s="38">
        <f t="shared" si="71"/>
        <v>0.61985917231098153</v>
      </c>
      <c r="AP63" s="38">
        <f t="shared" si="71"/>
        <v>0.58028478715261245</v>
      </c>
      <c r="AQ63" s="38">
        <f t="shared" si="71"/>
        <v>0.51204081599381945</v>
      </c>
      <c r="AR63" s="38">
        <f t="shared" si="71"/>
        <v>0.43201418834219119</v>
      </c>
      <c r="AS63" s="38">
        <f t="shared" si="71"/>
        <v>0.42350347224202822</v>
      </c>
      <c r="AT63" s="38">
        <f t="shared" si="71"/>
        <v>0.41647876468864686</v>
      </c>
      <c r="AU63" s="38">
        <f t="shared" si="71"/>
        <v>0.43393686017310656</v>
      </c>
      <c r="AV63" s="38">
        <f t="shared" si="71"/>
        <v>0.50007610117649548</v>
      </c>
      <c r="AW63" s="38">
        <f t="shared" si="71"/>
        <v>0.54218780844299985</v>
      </c>
      <c r="AX63" s="38">
        <f t="shared" si="71"/>
        <v>0.57173760361076786</v>
      </c>
      <c r="AY63" s="38">
        <f t="shared" si="71"/>
        <v>0.66923158494126345</v>
      </c>
      <c r="AZ63" s="38">
        <f t="shared" si="71"/>
        <v>0.69941225324665457</v>
      </c>
      <c r="BA63" s="38">
        <f t="shared" si="71"/>
        <v>0.71923923632693998</v>
      </c>
      <c r="BB63" s="38">
        <f t="shared" si="71"/>
        <v>0.73094802508964363</v>
      </c>
      <c r="BC63" s="38">
        <f t="shared" si="71"/>
        <v>0.70445017886193717</v>
      </c>
      <c r="BD63" s="38">
        <f t="shared" si="71"/>
        <v>0.69308511611301826</v>
      </c>
      <c r="BE63" s="38">
        <f t="shared" si="71"/>
        <v>0.68958197660966891</v>
      </c>
      <c r="BF63" s="38">
        <f t="shared" si="71"/>
        <v>0.69812378307407719</v>
      </c>
      <c r="BG63" s="38">
        <f t="shared" si="71"/>
        <v>0.69686397535407474</v>
      </c>
      <c r="BH63" s="38">
        <f t="shared" si="71"/>
        <v>0.72106085474486237</v>
      </c>
      <c r="BI63" s="38">
        <f t="shared" si="71"/>
        <v>0.73930133518972241</v>
      </c>
      <c r="BJ63" s="38">
        <f t="shared" si="71"/>
        <v>0.75436221166216744</v>
      </c>
      <c r="BK63" s="38">
        <f t="shared" si="71"/>
        <v>0.7836882026820301</v>
      </c>
      <c r="BL63" s="38">
        <f t="shared" si="71"/>
        <v>0.78664803021045149</v>
      </c>
      <c r="BM63" s="38">
        <f t="shared" si="71"/>
        <v>0.7979506259092698</v>
      </c>
      <c r="BN63" s="38">
        <f t="shared" si="71"/>
        <v>0.80129367600043933</v>
      </c>
      <c r="BO63" s="38">
        <f t="shared" ref="BO63:DZ63" si="72">IFERROR(BN62*BO53*100, "n/a")</f>
        <v>0.78022507048666445</v>
      </c>
      <c r="BP63" s="38">
        <f t="shared" si="72"/>
        <v>0.76775419649093668</v>
      </c>
      <c r="BQ63" s="38">
        <f t="shared" si="72"/>
        <v>0.76893278687794231</v>
      </c>
      <c r="BR63" s="38">
        <f t="shared" si="72"/>
        <v>0.76883944339104382</v>
      </c>
      <c r="BS63" s="38">
        <f t="shared" si="72"/>
        <v>0.75185125878053405</v>
      </c>
      <c r="BT63" s="38">
        <f t="shared" si="72"/>
        <v>0.74006914735718754</v>
      </c>
      <c r="BU63" s="38">
        <f t="shared" si="72"/>
        <v>0.73064773451493348</v>
      </c>
      <c r="BV63" s="38">
        <f t="shared" si="72"/>
        <v>0.71745501600600814</v>
      </c>
      <c r="BW63" s="38">
        <f t="shared" si="72"/>
        <v>0.70618049192855159</v>
      </c>
      <c r="BX63" s="38">
        <f t="shared" si="72"/>
        <v>0.69091040640408841</v>
      </c>
      <c r="BY63" s="38">
        <f t="shared" si="72"/>
        <v>0.67553780123411777</v>
      </c>
      <c r="BZ63" s="38">
        <f t="shared" si="72"/>
        <v>0.66214462156193266</v>
      </c>
      <c r="CA63" s="38">
        <f t="shared" si="72"/>
        <v>0.65778658713650839</v>
      </c>
      <c r="CB63" s="38">
        <f t="shared" si="72"/>
        <v>0.64683393386110422</v>
      </c>
      <c r="CC63" s="38">
        <f t="shared" si="72"/>
        <v>0.64115399751137991</v>
      </c>
      <c r="CD63" s="38">
        <f t="shared" si="72"/>
        <v>0.62903986741467277</v>
      </c>
      <c r="CE63" s="38">
        <f t="shared" si="72"/>
        <v>0.61623619017880049</v>
      </c>
      <c r="CF63" s="38">
        <f t="shared" si="72"/>
        <v>0.59951559721715675</v>
      </c>
      <c r="CG63" s="38">
        <f t="shared" si="72"/>
        <v>0.58189370709195265</v>
      </c>
      <c r="CH63" s="38">
        <f t="shared" si="72"/>
        <v>0.56566087204548499</v>
      </c>
      <c r="CI63" s="38">
        <f t="shared" si="72"/>
        <v>0.55473179510792403</v>
      </c>
      <c r="CJ63" s="38">
        <f t="shared" si="72"/>
        <v>0.53712779003163902</v>
      </c>
      <c r="CK63" s="38">
        <f t="shared" si="72"/>
        <v>0.52107535554220297</v>
      </c>
      <c r="CL63" s="38">
        <f t="shared" si="72"/>
        <v>0.50985223417109593</v>
      </c>
      <c r="CM63" s="38">
        <f t="shared" si="72"/>
        <v>0.50300377626601622</v>
      </c>
      <c r="CN63" s="38">
        <f t="shared" si="72"/>
        <v>0.49800732741669052</v>
      </c>
      <c r="CO63" s="38">
        <f t="shared" si="72"/>
        <v>0.49242853475528414</v>
      </c>
      <c r="CP63" s="38">
        <f t="shared" si="72"/>
        <v>0.49350205967493949</v>
      </c>
      <c r="CQ63" s="38">
        <f t="shared" si="72"/>
        <v>0.49687641288463558</v>
      </c>
      <c r="CR63" s="38">
        <f t="shared" si="72"/>
        <v>0.49604032765334866</v>
      </c>
      <c r="CS63" s="38">
        <f t="shared" si="72"/>
        <v>0.49706775735117875</v>
      </c>
      <c r="CT63" s="38">
        <f t="shared" si="72"/>
        <v>0.49725487361709431</v>
      </c>
      <c r="CU63" s="38">
        <f t="shared" si="72"/>
        <v>0.49764218785289621</v>
      </c>
      <c r="CV63" s="38">
        <f t="shared" si="72"/>
        <v>0.48764065098643833</v>
      </c>
      <c r="CW63" s="38">
        <f t="shared" si="72"/>
        <v>0.48659085526317775</v>
      </c>
      <c r="CX63" s="38">
        <f t="shared" si="72"/>
        <v>0.49569415959135132</v>
      </c>
      <c r="CY63" s="38">
        <f t="shared" si="72"/>
        <v>0.4885915291187648</v>
      </c>
      <c r="CZ63" s="38">
        <f t="shared" si="72"/>
        <v>0.4817372039031485</v>
      </c>
      <c r="DA63" s="38">
        <f t="shared" si="72"/>
        <v>0.49247738840507854</v>
      </c>
      <c r="DB63" s="38">
        <f t="shared" si="72"/>
        <v>0.5024130790760295</v>
      </c>
      <c r="DC63" s="38">
        <f t="shared" si="72"/>
        <v>0.51797927909141983</v>
      </c>
      <c r="DD63" s="38">
        <f t="shared" si="72"/>
        <v>0.54442775513094277</v>
      </c>
      <c r="DE63" s="38">
        <f t="shared" si="72"/>
        <v>0.56564734003396611</v>
      </c>
      <c r="DF63" s="38">
        <f t="shared" si="72"/>
        <v>0.59327965238088298</v>
      </c>
      <c r="DG63" s="38">
        <f t="shared" si="72"/>
        <v>0.63592893606070255</v>
      </c>
      <c r="DH63" s="38">
        <f t="shared" si="72"/>
        <v>0.6684464894773896</v>
      </c>
      <c r="DI63" s="38">
        <f t="shared" si="72"/>
        <v>0.6943309045225855</v>
      </c>
      <c r="DJ63" s="38">
        <f t="shared" si="72"/>
        <v>0.71215159491421887</v>
      </c>
      <c r="DK63" s="38">
        <f t="shared" si="72"/>
        <v>0.73120535957988086</v>
      </c>
      <c r="DL63" s="38">
        <f t="shared" si="72"/>
        <v>0.7355942970762861</v>
      </c>
      <c r="DM63" s="38">
        <f t="shared" si="72"/>
        <v>0.7560000710785586</v>
      </c>
      <c r="DN63" s="38">
        <f t="shared" si="72"/>
        <v>0.76252996167669629</v>
      </c>
      <c r="DO63" s="38">
        <f t="shared" si="72"/>
        <v>0.75568707974122495</v>
      </c>
      <c r="DP63" s="38">
        <f t="shared" si="72"/>
        <v>0.7699417078505072</v>
      </c>
      <c r="DQ63" s="38">
        <f t="shared" si="72"/>
        <v>0.77370743387669105</v>
      </c>
      <c r="DR63" s="38">
        <f t="shared" si="72"/>
        <v>0.77334816207738599</v>
      </c>
      <c r="DS63" s="38">
        <f t="shared" si="72"/>
        <v>0.76772339037303006</v>
      </c>
      <c r="DT63" s="38">
        <f t="shared" si="72"/>
        <v>0.75763255848542221</v>
      </c>
      <c r="DU63" s="38">
        <f t="shared" si="72"/>
        <v>0.73475776111333946</v>
      </c>
      <c r="DV63" s="38">
        <f t="shared" si="72"/>
        <v>0.70834455711064936</v>
      </c>
      <c r="DW63" s="38">
        <f t="shared" si="72"/>
        <v>0.67181966917947289</v>
      </c>
      <c r="DX63" s="38">
        <f t="shared" si="72"/>
        <v>0.6446922534884244</v>
      </c>
      <c r="DY63" s="38">
        <f t="shared" si="72"/>
        <v>0.62044151241611778</v>
      </c>
      <c r="DZ63" s="38">
        <f t="shared" si="72"/>
        <v>0.59244873876382365</v>
      </c>
      <c r="EA63" s="38">
        <f t="shared" ref="EA63:GL63" si="73">IFERROR(DZ62*EA53*100, "n/a")</f>
        <v>0.56607622635778154</v>
      </c>
      <c r="EB63" s="38">
        <f t="shared" si="73"/>
        <v>0.54332082175417173</v>
      </c>
      <c r="EC63" s="38">
        <f t="shared" si="73"/>
        <v>0.52810214986618487</v>
      </c>
      <c r="ED63" s="38">
        <f t="shared" si="73"/>
        <v>0.51579721453170346</v>
      </c>
      <c r="EE63" s="38">
        <f t="shared" si="73"/>
        <v>0.52270083298300229</v>
      </c>
      <c r="EF63" s="38">
        <f t="shared" si="73"/>
        <v>0.51451886562533744</v>
      </c>
      <c r="EG63" s="38">
        <f t="shared" si="73"/>
        <v>0.51100708007382623</v>
      </c>
      <c r="EH63" s="38">
        <f t="shared" si="73"/>
        <v>0.5047294059593016</v>
      </c>
      <c r="EI63" s="38">
        <f t="shared" si="73"/>
        <v>0.50888040265846202</v>
      </c>
      <c r="EJ63" s="38">
        <f t="shared" si="73"/>
        <v>0.52708355834735598</v>
      </c>
      <c r="EK63" s="38">
        <f t="shared" si="73"/>
        <v>0.52570502230241534</v>
      </c>
      <c r="EL63" s="38">
        <f t="shared" si="73"/>
        <v>0.52073484299155759</v>
      </c>
      <c r="EM63" s="38">
        <f t="shared" si="73"/>
        <v>0.51253085681999033</v>
      </c>
      <c r="EN63" s="38">
        <f t="shared" si="73"/>
        <v>0.49164624753647612</v>
      </c>
      <c r="EO63" s="38">
        <f t="shared" si="73"/>
        <v>0.47452680014585003</v>
      </c>
      <c r="EP63" s="38">
        <f t="shared" si="73"/>
        <v>0.4546959003150306</v>
      </c>
      <c r="EQ63" s="38">
        <f t="shared" si="73"/>
        <v>0.42043027736558103</v>
      </c>
      <c r="ER63" s="38">
        <f t="shared" si="73"/>
        <v>0.39576179520393157</v>
      </c>
      <c r="ES63" s="38">
        <f t="shared" si="73"/>
        <v>0.38093917526910437</v>
      </c>
      <c r="ET63" s="38">
        <f t="shared" si="73"/>
        <v>0.3696257918574557</v>
      </c>
      <c r="EU63" s="38">
        <f t="shared" si="73"/>
        <v>0.36896288933475446</v>
      </c>
      <c r="EV63" s="38">
        <f t="shared" si="73"/>
        <v>0.37180314434767048</v>
      </c>
      <c r="EW63" s="38">
        <f t="shared" si="73"/>
        <v>0.36787936770578705</v>
      </c>
      <c r="EX63" s="38">
        <f t="shared" si="73"/>
        <v>0.36283103470853412</v>
      </c>
      <c r="EY63" s="38">
        <f t="shared" si="73"/>
        <v>0.36313436989210479</v>
      </c>
      <c r="EZ63" s="38">
        <f t="shared" si="73"/>
        <v>0.36526467061938855</v>
      </c>
      <c r="FA63" s="38">
        <f t="shared" si="73"/>
        <v>0.35408315632053294</v>
      </c>
      <c r="FB63" s="38">
        <f t="shared" si="73"/>
        <v>0.33979137747755839</v>
      </c>
      <c r="FC63" s="38">
        <f t="shared" si="73"/>
        <v>0.31292376120119114</v>
      </c>
      <c r="FD63" s="38">
        <f t="shared" si="73"/>
        <v>0.2698060683354333</v>
      </c>
      <c r="FE63" s="38">
        <f t="shared" si="73"/>
        <v>0.25200437282660038</v>
      </c>
      <c r="FF63" s="38">
        <f t="shared" si="73"/>
        <v>0.23522624772744799</v>
      </c>
      <c r="FG63" s="38">
        <f t="shared" si="73"/>
        <v>0.21481341720370881</v>
      </c>
      <c r="FH63" s="38">
        <f t="shared" si="73"/>
        <v>0.21334819362856736</v>
      </c>
      <c r="FI63" s="38">
        <f t="shared" si="73"/>
        <v>0.21419693888832986</v>
      </c>
      <c r="FJ63" s="38">
        <f t="shared" si="73"/>
        <v>0.21982937343851464</v>
      </c>
      <c r="FK63" s="38">
        <f t="shared" si="73"/>
        <v>0.25119357440489432</v>
      </c>
      <c r="FL63" s="38">
        <f t="shared" si="73"/>
        <v>0.26228362806690519</v>
      </c>
      <c r="FM63" s="38">
        <f t="shared" si="73"/>
        <v>0.27199418436162054</v>
      </c>
      <c r="FN63" s="38">
        <f t="shared" si="73"/>
        <v>0.28009416406011461</v>
      </c>
      <c r="FO63" s="38">
        <f t="shared" si="73"/>
        <v>0.28465476372842424</v>
      </c>
      <c r="FP63" s="38">
        <f t="shared" si="73"/>
        <v>0.29903275670020757</v>
      </c>
      <c r="FQ63" s="38">
        <f t="shared" si="73"/>
        <v>0.30498698787315703</v>
      </c>
      <c r="FR63" s="38">
        <f t="shared" si="73"/>
        <v>0.31246792430685477</v>
      </c>
      <c r="FS63" s="38">
        <f t="shared" si="73"/>
        <v>0.31874501734739907</v>
      </c>
      <c r="FT63" s="38">
        <f t="shared" si="73"/>
        <v>0.31759643875126548</v>
      </c>
      <c r="FU63" s="38">
        <f t="shared" si="73"/>
        <v>0.32107184851694487</v>
      </c>
      <c r="FV63" s="38">
        <f t="shared" si="73"/>
        <v>0.31946284439093531</v>
      </c>
      <c r="FW63" s="38">
        <f t="shared" si="73"/>
        <v>0.31286644042402817</v>
      </c>
      <c r="FX63" s="38">
        <f t="shared" si="73"/>
        <v>0.31513805533767225</v>
      </c>
      <c r="FY63" s="38">
        <f t="shared" si="73"/>
        <v>0.31168445043592602</v>
      </c>
      <c r="FZ63" s="38">
        <f t="shared" si="73"/>
        <v>0.31234645124891391</v>
      </c>
      <c r="GA63" s="38">
        <f t="shared" si="73"/>
        <v>0.31251268964496082</v>
      </c>
      <c r="GB63" s="38">
        <f t="shared" si="73"/>
        <v>0.31425164067407135</v>
      </c>
      <c r="GC63" s="38">
        <f t="shared" si="73"/>
        <v>0.31413111530462173</v>
      </c>
      <c r="GD63" s="82">
        <f t="shared" si="73"/>
        <v>0.31192071596362042</v>
      </c>
      <c r="GE63" s="38">
        <f t="shared" si="73"/>
        <v>0.3070163265764741</v>
      </c>
      <c r="GF63" s="38">
        <f t="shared" si="73"/>
        <v>0.29591981995497568</v>
      </c>
      <c r="GG63" s="38">
        <f t="shared" si="73"/>
        <v>0.29121337465619085</v>
      </c>
      <c r="GH63" s="74">
        <f t="shared" si="73"/>
        <v>0.28951767210459656</v>
      </c>
      <c r="GI63" s="38">
        <f t="shared" si="73"/>
        <v>0.28670745852485352</v>
      </c>
      <c r="GJ63" s="38">
        <f t="shared" si="73"/>
        <v>0.28680601408873119</v>
      </c>
      <c r="GK63" s="38">
        <f t="shared" si="73"/>
        <v>0.291635019780566</v>
      </c>
      <c r="GL63" s="34">
        <f t="shared" si="73"/>
        <v>0.2995608493368867</v>
      </c>
      <c r="GM63" s="38">
        <f t="shared" ref="GM63:GV63" si="74">IFERROR(GL62*GM53*100, "n/a")</f>
        <v>0.31970461917788401</v>
      </c>
      <c r="GN63" s="38">
        <f t="shared" si="74"/>
        <v>0.34161522713734571</v>
      </c>
      <c r="GO63" s="90">
        <f t="shared" si="74"/>
        <v>0.35254189089420918</v>
      </c>
      <c r="GP63" s="60">
        <f t="shared" si="74"/>
        <v>0.36180977275374027</v>
      </c>
      <c r="GQ63" s="38" t="str">
        <f t="shared" si="74"/>
        <v>n/a</v>
      </c>
      <c r="GR63" s="38" t="str">
        <f t="shared" si="74"/>
        <v>n/a</v>
      </c>
      <c r="GS63" s="38" t="str">
        <f t="shared" si="74"/>
        <v>n/a</v>
      </c>
      <c r="GT63" s="38" t="str">
        <f t="shared" si="74"/>
        <v>n/a</v>
      </c>
      <c r="GU63" s="38" t="str">
        <f t="shared" si="74"/>
        <v>n/a</v>
      </c>
      <c r="GV63" s="38" t="str">
        <f t="shared" si="74"/>
        <v>n/a</v>
      </c>
    </row>
    <row r="64" spans="1:204" s="26" customFormat="1" x14ac:dyDescent="0.25">
      <c r="A64" s="37"/>
      <c r="B64" s="26" t="s">
        <v>114</v>
      </c>
      <c r="C64" s="26" t="str">
        <f t="shared" ref="C64:BN64" si="75">IFERROR(B62*C54*100, "n/a")</f>
        <v>n/a</v>
      </c>
      <c r="D64" s="26">
        <f t="shared" si="75"/>
        <v>0.13404323144356459</v>
      </c>
      <c r="E64" s="26">
        <f t="shared" si="75"/>
        <v>0.87303631197644549</v>
      </c>
      <c r="F64" s="26">
        <f t="shared" si="75"/>
        <v>-0.98941788261981778</v>
      </c>
      <c r="G64" s="26">
        <f t="shared" si="75"/>
        <v>2.6877516715133791</v>
      </c>
      <c r="H64" s="26">
        <f t="shared" si="75"/>
        <v>0.50466781031524854</v>
      </c>
      <c r="I64" s="26">
        <f t="shared" si="75"/>
        <v>0.76606914640370005</v>
      </c>
      <c r="J64" s="26">
        <f t="shared" si="75"/>
        <v>0.21652052918997022</v>
      </c>
      <c r="K64" s="26">
        <f t="shared" si="75"/>
        <v>1.7298247214262312</v>
      </c>
      <c r="L64" s="26">
        <f t="shared" si="75"/>
        <v>2.1526205467397719</v>
      </c>
      <c r="M64" s="26">
        <f t="shared" si="75"/>
        <v>0.86736775043733361</v>
      </c>
      <c r="N64" s="26">
        <f t="shared" si="75"/>
        <v>1.5131866072625595</v>
      </c>
      <c r="O64" s="26">
        <f t="shared" si="75"/>
        <v>2.2553985505372571</v>
      </c>
      <c r="P64" s="26">
        <f t="shared" si="75"/>
        <v>0.96221838095951229</v>
      </c>
      <c r="Q64" s="26">
        <f t="shared" si="75"/>
        <v>-0.44684836374772685</v>
      </c>
      <c r="R64" s="26">
        <f t="shared" si="75"/>
        <v>0.81772203870437676</v>
      </c>
      <c r="S64" s="26">
        <f t="shared" si="75"/>
        <v>-0.71962693735271033</v>
      </c>
      <c r="T64" s="26">
        <f t="shared" si="75"/>
        <v>0.2077331574640954</v>
      </c>
      <c r="U64" s="26">
        <f t="shared" si="75"/>
        <v>-0.81606581101875408</v>
      </c>
      <c r="V64" s="26">
        <f t="shared" si="75"/>
        <v>-0.34327833821253284</v>
      </c>
      <c r="W64" s="26">
        <f t="shared" si="75"/>
        <v>-1.072464350028917</v>
      </c>
      <c r="X64" s="26">
        <f t="shared" si="75"/>
        <v>0.66084676995926939</v>
      </c>
      <c r="Y64" s="26">
        <f t="shared" si="75"/>
        <v>1.5870724560268279</v>
      </c>
      <c r="Z64" s="26">
        <f t="shared" si="75"/>
        <v>1.2399865524008311</v>
      </c>
      <c r="AA64" s="26">
        <f t="shared" si="75"/>
        <v>2.0884545934463405</v>
      </c>
      <c r="AB64" s="26">
        <f t="shared" si="75"/>
        <v>0.65391188171851811</v>
      </c>
      <c r="AC64" s="26">
        <f t="shared" si="75"/>
        <v>0.47977349646686673</v>
      </c>
      <c r="AD64" s="26">
        <f t="shared" si="75"/>
        <v>0.62631087717412925</v>
      </c>
      <c r="AE64" s="26">
        <f t="shared" si="75"/>
        <v>1.0217603147338941</v>
      </c>
      <c r="AF64" s="26">
        <f t="shared" si="75"/>
        <v>1.6958803281009942</v>
      </c>
      <c r="AG64" s="26">
        <f t="shared" si="75"/>
        <v>1.5555455922071355</v>
      </c>
      <c r="AH64" s="26">
        <f t="shared" si="75"/>
        <v>2.6215692480057932E-3</v>
      </c>
      <c r="AI64" s="26">
        <f t="shared" si="75"/>
        <v>0.26425334437944509</v>
      </c>
      <c r="AJ64" s="26">
        <f t="shared" si="75"/>
        <v>3.3647690057823141</v>
      </c>
      <c r="AK64" s="26">
        <f t="shared" si="75"/>
        <v>0.82701497958596981</v>
      </c>
      <c r="AL64" s="26">
        <f t="shared" si="75"/>
        <v>1.1095894078505075</v>
      </c>
      <c r="AM64" s="26">
        <f t="shared" si="75"/>
        <v>0.14446498258820797</v>
      </c>
      <c r="AN64" s="26">
        <f t="shared" si="75"/>
        <v>8.4976725211135043E-2</v>
      </c>
      <c r="AO64" s="26">
        <f t="shared" si="75"/>
        <v>0.59848603560665914</v>
      </c>
      <c r="AP64" s="26">
        <f t="shared" si="75"/>
        <v>0.20061690494319953</v>
      </c>
      <c r="AQ64" s="26">
        <f t="shared" si="75"/>
        <v>0.25375056860169093</v>
      </c>
      <c r="AR64" s="26">
        <f t="shared" si="75"/>
        <v>-1.6282025662676052</v>
      </c>
      <c r="AS64" s="26">
        <f t="shared" si="75"/>
        <v>-0.10034511987310279</v>
      </c>
      <c r="AT64" s="26">
        <f t="shared" si="75"/>
        <v>1.5897838876553563</v>
      </c>
      <c r="AU64" s="26">
        <f t="shared" si="75"/>
        <v>1.6459934399395664</v>
      </c>
      <c r="AV64" s="26">
        <f t="shared" si="75"/>
        <v>-0.59339264006104797</v>
      </c>
      <c r="AW64" s="26">
        <f t="shared" si="75"/>
        <v>0.99940456108099718</v>
      </c>
      <c r="AX64" s="26">
        <f t="shared" si="75"/>
        <v>-0.86463214598637184</v>
      </c>
      <c r="AY64" s="26">
        <f t="shared" si="75"/>
        <v>-1.2537198418183202</v>
      </c>
      <c r="AZ64" s="26">
        <f t="shared" si="75"/>
        <v>0.38613805713151511</v>
      </c>
      <c r="BA64" s="26">
        <f t="shared" si="75"/>
        <v>-0.32089355343336801</v>
      </c>
      <c r="BB64" s="26">
        <f t="shared" si="75"/>
        <v>3.3863690780593508E-2</v>
      </c>
      <c r="BC64" s="26">
        <f t="shared" si="75"/>
        <v>1.1645622103153233</v>
      </c>
      <c r="BD64" s="26">
        <f t="shared" si="75"/>
        <v>2.0287173044069915</v>
      </c>
      <c r="BE64" s="26">
        <f t="shared" si="75"/>
        <v>1.7520524055296482</v>
      </c>
      <c r="BF64" s="26">
        <f t="shared" si="75"/>
        <v>1.8254950812249107</v>
      </c>
      <c r="BG64" s="26">
        <f t="shared" si="75"/>
        <v>1.6448148398005729</v>
      </c>
      <c r="BH64" s="26">
        <f t="shared" si="75"/>
        <v>1.4409658113220927</v>
      </c>
      <c r="BI64" s="26">
        <f t="shared" si="75"/>
        <v>0.7993356393955835</v>
      </c>
      <c r="BJ64" s="26">
        <f t="shared" si="75"/>
        <v>0.68023737714664523</v>
      </c>
      <c r="BK64" s="26">
        <f t="shared" si="75"/>
        <v>0.81690724916486779</v>
      </c>
      <c r="BL64" s="26">
        <f t="shared" si="75"/>
        <v>0.73878229536266049</v>
      </c>
      <c r="BM64" s="26">
        <f t="shared" si="75"/>
        <v>1.3110853897139678</v>
      </c>
      <c r="BN64" s="26">
        <f t="shared" si="75"/>
        <v>0.63488772963029672</v>
      </c>
      <c r="BO64" s="26">
        <f t="shared" ref="BO64:DZ64" si="76">IFERROR(BN62*BO54*100, "n/a")</f>
        <v>0.80013218803732367</v>
      </c>
      <c r="BP64" s="26">
        <f t="shared" si="76"/>
        <v>0.38094292817986147</v>
      </c>
      <c r="BQ64" s="26">
        <f t="shared" si="76"/>
        <v>0.82623236562667046</v>
      </c>
      <c r="BR64" s="26">
        <f t="shared" si="76"/>
        <v>0.46719658277410886</v>
      </c>
      <c r="BS64" s="26">
        <f t="shared" si="76"/>
        <v>0.64472767333654168</v>
      </c>
      <c r="BT64" s="26">
        <f t="shared" si="76"/>
        <v>0.93684320881794203</v>
      </c>
      <c r="BU64" s="26">
        <f t="shared" si="76"/>
        <v>0.74994586199768931</v>
      </c>
      <c r="BV64" s="26">
        <f t="shared" si="76"/>
        <v>1.4957230465648301</v>
      </c>
      <c r="BW64" s="26">
        <f t="shared" si="76"/>
        <v>0.43870099595754997</v>
      </c>
      <c r="BX64" s="26">
        <f t="shared" si="76"/>
        <v>1.1162486634402671</v>
      </c>
      <c r="BY64" s="26">
        <f t="shared" si="76"/>
        <v>0.48769853355950255</v>
      </c>
      <c r="BZ64" s="26">
        <f t="shared" si="76"/>
        <v>1.1099812989381821</v>
      </c>
      <c r="CA64" s="26">
        <f t="shared" si="76"/>
        <v>0.84875642783107086</v>
      </c>
      <c r="CB64" s="26">
        <f t="shared" si="76"/>
        <v>0.62596014336624173</v>
      </c>
      <c r="CC64" s="26">
        <f t="shared" si="76"/>
        <v>0.61134401502792901</v>
      </c>
      <c r="CD64" s="26">
        <f t="shared" si="76"/>
        <v>0.1616020077776624</v>
      </c>
      <c r="CE64" s="26">
        <f t="shared" si="76"/>
        <v>0.91304110407686778</v>
      </c>
      <c r="CF64" s="26">
        <f t="shared" si="76"/>
        <v>0.3016837620736349</v>
      </c>
      <c r="CG64" s="26">
        <f t="shared" si="76"/>
        <v>5.4577755151123848E-2</v>
      </c>
      <c r="CH64" s="26">
        <f t="shared" si="76"/>
        <v>-0.74237958616554345</v>
      </c>
      <c r="CI64" s="26">
        <f t="shared" si="76"/>
        <v>-0.3919398674486827</v>
      </c>
      <c r="CJ64" s="26">
        <f t="shared" si="76"/>
        <v>0.67074488571563162</v>
      </c>
      <c r="CK64" s="26">
        <f t="shared" si="76"/>
        <v>0.4309591178771795</v>
      </c>
      <c r="CL64" s="26">
        <f t="shared" si="76"/>
        <v>0.29569029012902481</v>
      </c>
      <c r="CM64" s="26">
        <f t="shared" si="76"/>
        <v>1.0177256558374377</v>
      </c>
      <c r="CN64" s="26">
        <f t="shared" si="76"/>
        <v>0.91908557303443228</v>
      </c>
      <c r="CO64" s="26">
        <f t="shared" si="76"/>
        <v>0.82808319075236347</v>
      </c>
      <c r="CP64" s="26">
        <f t="shared" si="76"/>
        <v>0.87366506062030047</v>
      </c>
      <c r="CQ64" s="26">
        <f t="shared" si="76"/>
        <v>0.13724234166086069</v>
      </c>
      <c r="CR64" s="26">
        <f t="shared" si="76"/>
        <v>0.47146701300211058</v>
      </c>
      <c r="CS64" s="26">
        <f t="shared" si="76"/>
        <v>0.38388844018567514</v>
      </c>
      <c r="CT64" s="26">
        <f t="shared" si="76"/>
        <v>1.1031523530213954</v>
      </c>
      <c r="CU64" s="26">
        <f t="shared" si="76"/>
        <v>0.77632847264577898</v>
      </c>
      <c r="CV64" s="26">
        <f t="shared" si="76"/>
        <v>1.0670873598340953</v>
      </c>
      <c r="CW64" s="26">
        <f t="shared" si="76"/>
        <v>0.45248691860675283</v>
      </c>
      <c r="CX64" s="26">
        <f t="shared" si="76"/>
        <v>0.90513581062358262</v>
      </c>
      <c r="CY64" s="26">
        <f t="shared" si="76"/>
        <v>0.2717466076883388</v>
      </c>
      <c r="CZ64" s="26">
        <f t="shared" si="76"/>
        <v>0.2294112946059928</v>
      </c>
      <c r="DA64" s="26">
        <f t="shared" si="76"/>
        <v>0.66079601053131565</v>
      </c>
      <c r="DB64" s="26">
        <f t="shared" si="76"/>
        <v>0.51974319688693671</v>
      </c>
      <c r="DC64" s="26">
        <f t="shared" si="76"/>
        <v>0.56567669674658139</v>
      </c>
      <c r="DD64" s="26">
        <f t="shared" si="76"/>
        <v>1.2788246158494032</v>
      </c>
      <c r="DE64" s="26">
        <f t="shared" si="76"/>
        <v>0.67381657943678652</v>
      </c>
      <c r="DF64" s="26">
        <f t="shared" si="76"/>
        <v>0.77630635868969533</v>
      </c>
      <c r="DG64" s="26">
        <f t="shared" si="76"/>
        <v>0.47858125673824625</v>
      </c>
      <c r="DH64" s="26">
        <f t="shared" si="76"/>
        <v>1.2351981061554178</v>
      </c>
      <c r="DI64" s="26">
        <f t="shared" si="76"/>
        <v>0.92311487419867111</v>
      </c>
      <c r="DJ64" s="26">
        <f t="shared" si="76"/>
        <v>0.62498546982929815</v>
      </c>
      <c r="DK64" s="26">
        <f t="shared" si="76"/>
        <v>0.72911258797257916</v>
      </c>
      <c r="DL64" s="26">
        <f t="shared" si="76"/>
        <v>0.66376645390323274</v>
      </c>
      <c r="DM64" s="26">
        <f t="shared" si="76"/>
        <v>0.91287613769920495</v>
      </c>
      <c r="DN64" s="26">
        <f t="shared" si="76"/>
        <v>1.181500930201008</v>
      </c>
      <c r="DO64" s="26">
        <f t="shared" si="76"/>
        <v>0.68073452510267229</v>
      </c>
      <c r="DP64" s="26">
        <f t="shared" si="76"/>
        <v>0.55171202551861875</v>
      </c>
      <c r="DQ64" s="26">
        <f t="shared" si="76"/>
        <v>0.95095288193628325</v>
      </c>
      <c r="DR64" s="26">
        <f t="shared" si="76"/>
        <v>1.2492673219785089</v>
      </c>
      <c r="DS64" s="26">
        <f t="shared" si="76"/>
        <v>0.26202308837195781</v>
      </c>
      <c r="DT64" s="26">
        <f t="shared" si="76"/>
        <v>1.3473338548962843</v>
      </c>
      <c r="DU64" s="26">
        <f t="shared" si="76"/>
        <v>9.5355453669335344E-2</v>
      </c>
      <c r="DV64" s="26">
        <f t="shared" si="76"/>
        <v>0.4466034309266359</v>
      </c>
      <c r="DW64" s="26">
        <f t="shared" si="76"/>
        <v>-0.20242708288319308</v>
      </c>
      <c r="DX64" s="26">
        <f t="shared" si="76"/>
        <v>0.42918547110578387</v>
      </c>
      <c r="DY64" s="26">
        <f t="shared" si="76"/>
        <v>-0.30310493054934756</v>
      </c>
      <c r="DZ64" s="26">
        <f t="shared" si="76"/>
        <v>0.20173359742930944</v>
      </c>
      <c r="EA64" s="26">
        <f t="shared" ref="EA64:GL64" si="77">IFERROR(DZ62*EA54*100, "n/a")</f>
        <v>0.66202631237244547</v>
      </c>
      <c r="EB64" s="26">
        <f t="shared" si="77"/>
        <v>0.46234867354678649</v>
      </c>
      <c r="EC64" s="26">
        <f t="shared" si="77"/>
        <v>0.34064149393128484</v>
      </c>
      <c r="ED64" s="26">
        <f t="shared" si="77"/>
        <v>0.11827023481672157</v>
      </c>
      <c r="EE64" s="26">
        <f t="shared" si="77"/>
        <v>0.4333675726297227</v>
      </c>
      <c r="EF64" s="26">
        <f t="shared" si="77"/>
        <v>0.67656968693844755</v>
      </c>
      <c r="EG64" s="26">
        <f t="shared" si="77"/>
        <v>1.3550748877841217</v>
      </c>
      <c r="EH64" s="26">
        <f t="shared" si="77"/>
        <v>0.89679702128328942</v>
      </c>
      <c r="EI64" s="26">
        <f t="shared" si="77"/>
        <v>0.41175621994321498</v>
      </c>
      <c r="EJ64" s="26">
        <f t="shared" si="77"/>
        <v>0.5917770140404861</v>
      </c>
      <c r="EK64" s="26">
        <f t="shared" si="77"/>
        <v>0.73547022482579827</v>
      </c>
      <c r="EL64" s="26">
        <f t="shared" si="77"/>
        <v>0.7793004589374406</v>
      </c>
      <c r="EM64" s="26">
        <f t="shared" si="77"/>
        <v>0.85897773623815921</v>
      </c>
      <c r="EN64" s="26">
        <f t="shared" si="77"/>
        <v>0.35365541584037186</v>
      </c>
      <c r="EO64" s="26">
        <f t="shared" si="77"/>
        <v>0.68667111384469082</v>
      </c>
      <c r="EP64" s="26">
        <f t="shared" si="77"/>
        <v>0.48385517217512558</v>
      </c>
      <c r="EQ64" s="26">
        <f t="shared" si="77"/>
        <v>1.0295760549003627</v>
      </c>
      <c r="ER64" s="26">
        <f t="shared" si="77"/>
        <v>0.17806214943553159</v>
      </c>
      <c r="ES64" s="26">
        <f t="shared" si="77"/>
        <v>0.11790790361787332</v>
      </c>
      <c r="ET64" s="26">
        <f t="shared" si="77"/>
        <v>0.65440464289292888</v>
      </c>
      <c r="EU64" s="26">
        <f t="shared" si="77"/>
        <v>0.18012225239770718</v>
      </c>
      <c r="EV64" s="26">
        <f t="shared" si="77"/>
        <v>0.44253827768021325</v>
      </c>
      <c r="EW64" s="26">
        <f t="shared" si="77"/>
        <v>0.42173056155461203</v>
      </c>
      <c r="EX64" s="26">
        <f t="shared" si="77"/>
        <v>0.47453991116462657</v>
      </c>
      <c r="EY64" s="26">
        <f t="shared" si="77"/>
        <v>-0.44480497140801917</v>
      </c>
      <c r="EZ64" s="26">
        <f t="shared" si="77"/>
        <v>0.41322198517690228</v>
      </c>
      <c r="FA64" s="26">
        <f t="shared" si="77"/>
        <v>-0.43114873072853682</v>
      </c>
      <c r="FB64" s="26">
        <f t="shared" si="77"/>
        <v>-1.7097946182982451</v>
      </c>
      <c r="FC64" s="26">
        <f t="shared" si="77"/>
        <v>-0.91599861447623243</v>
      </c>
      <c r="FD64" s="26">
        <f t="shared" si="77"/>
        <v>-0.12043836008617372</v>
      </c>
      <c r="FE64" s="26">
        <f t="shared" si="77"/>
        <v>0.31295730830806878</v>
      </c>
      <c r="FF64" s="26">
        <f t="shared" si="77"/>
        <v>0.9571422824410023</v>
      </c>
      <c r="FG64" s="26">
        <f t="shared" si="77"/>
        <v>0.32945529061029</v>
      </c>
      <c r="FH64" s="26">
        <f t="shared" si="77"/>
        <v>0.79593338502709909</v>
      </c>
      <c r="FI64" s="26">
        <f t="shared" si="77"/>
        <v>0.63223032615118546</v>
      </c>
      <c r="FJ64" s="26">
        <f t="shared" si="77"/>
        <v>0.4232761891425435</v>
      </c>
      <c r="FK64" s="26">
        <f t="shared" si="77"/>
        <v>-0.19857904283029099</v>
      </c>
      <c r="FL64" s="26">
        <f t="shared" si="77"/>
        <v>0.59660662751037685</v>
      </c>
      <c r="FM64" s="26">
        <f t="shared" si="77"/>
        <v>-2.2731457307624197E-2</v>
      </c>
      <c r="FN64" s="26">
        <f t="shared" si="77"/>
        <v>0.94942949627985596</v>
      </c>
      <c r="FO64" s="26">
        <f t="shared" si="77"/>
        <v>0.62813706932492264</v>
      </c>
      <c r="FP64" s="26">
        <f t="shared" si="77"/>
        <v>0.34003633809308992</v>
      </c>
      <c r="FQ64" s="26">
        <f t="shared" si="77"/>
        <v>0.10503899957067346</v>
      </c>
      <c r="FR64" s="26">
        <f t="shared" si="77"/>
        <v>8.7775980409840582E-2</v>
      </c>
      <c r="FS64" s="26">
        <f t="shared" si="77"/>
        <v>0.68784704738795244</v>
      </c>
      <c r="FT64" s="26">
        <f t="shared" si="77"/>
        <v>9.3187800721885011E-2</v>
      </c>
      <c r="FU64" s="26">
        <f t="shared" si="77"/>
        <v>0.59683971392669399</v>
      </c>
      <c r="FV64" s="26">
        <f t="shared" si="77"/>
        <v>0.60079711702256144</v>
      </c>
      <c r="FW64" s="26">
        <f t="shared" si="77"/>
        <v>-0.18408663698017821</v>
      </c>
      <c r="FX64" s="26">
        <f t="shared" si="77"/>
        <v>0.93794351488539707</v>
      </c>
      <c r="FY64" s="26">
        <f t="shared" si="77"/>
        <v>0.89052975399652001</v>
      </c>
      <c r="FZ64" s="26">
        <f t="shared" si="77"/>
        <v>0.3418669891589507</v>
      </c>
      <c r="GA64" s="26">
        <f t="shared" si="77"/>
        <v>0.59546568248152765</v>
      </c>
      <c r="GB64" s="26">
        <f t="shared" si="77"/>
        <v>0.59259078221403783</v>
      </c>
      <c r="GC64" s="26">
        <f t="shared" si="77"/>
        <v>0.17138415040629956</v>
      </c>
      <c r="GD64" s="83">
        <f t="shared" si="77"/>
        <v>7.1018551946617881E-2</v>
      </c>
      <c r="GE64" s="26">
        <f t="shared" si="77"/>
        <v>0.27455997290488116</v>
      </c>
      <c r="GF64" s="26">
        <f t="shared" si="77"/>
        <v>0.40433581026778509</v>
      </c>
      <c r="GG64" s="26">
        <f t="shared" si="77"/>
        <v>0.33852373551517717</v>
      </c>
      <c r="GH64" s="75">
        <f t="shared" si="77"/>
        <v>0.30938939760030004</v>
      </c>
      <c r="GI64" s="26">
        <f t="shared" si="77"/>
        <v>0.31232826810142078</v>
      </c>
      <c r="GJ64" s="26">
        <f t="shared" si="77"/>
        <v>0.52273146478183119</v>
      </c>
      <c r="GK64" s="26">
        <f t="shared" si="77"/>
        <v>0.48965617108670223</v>
      </c>
      <c r="GL64" s="67">
        <f t="shared" si="77"/>
        <v>0.39477970598311046</v>
      </c>
      <c r="GM64" s="26">
        <f t="shared" ref="GM64:GV64" si="78">IFERROR(GL62*GM54*100, "n/a")</f>
        <v>0.38231260408591228</v>
      </c>
      <c r="GN64" s="26">
        <f t="shared" si="78"/>
        <v>0.71728389614601118</v>
      </c>
      <c r="GO64" s="91">
        <f t="shared" si="78"/>
        <v>0.57655232911521193</v>
      </c>
      <c r="GP64" s="61">
        <f t="shared" si="78"/>
        <v>0.37241660947370731</v>
      </c>
      <c r="GQ64" s="26" t="str">
        <f t="shared" si="78"/>
        <v>n/a</v>
      </c>
      <c r="GR64" s="26" t="str">
        <f t="shared" si="78"/>
        <v>n/a</v>
      </c>
      <c r="GS64" s="26" t="str">
        <f t="shared" si="78"/>
        <v>n/a</v>
      </c>
      <c r="GT64" s="26" t="str">
        <f t="shared" si="78"/>
        <v>n/a</v>
      </c>
      <c r="GU64" s="26" t="str">
        <f t="shared" si="78"/>
        <v>n/a</v>
      </c>
      <c r="GV64" s="26" t="str">
        <f t="shared" si="78"/>
        <v>n/a</v>
      </c>
    </row>
    <row r="66" spans="1:204" s="31" customFormat="1" x14ac:dyDescent="0.25">
      <c r="A66" s="11" t="s">
        <v>147</v>
      </c>
      <c r="CE66" s="32"/>
      <c r="CF66" s="32"/>
      <c r="CG66" s="32"/>
      <c r="CH66" s="32"/>
      <c r="CI66" s="32"/>
      <c r="CJ66" s="32"/>
      <c r="CK66" s="32"/>
      <c r="CL66" s="32"/>
      <c r="CM66" s="32"/>
      <c r="CN66" s="32"/>
      <c r="CO66" s="32"/>
      <c r="CP66" s="32"/>
      <c r="GD66" s="81"/>
      <c r="GH66" s="73"/>
      <c r="GL66" s="66"/>
      <c r="GO66" s="89"/>
      <c r="GP66" s="59"/>
    </row>
    <row r="67" spans="1:204" s="6" customFormat="1" x14ac:dyDescent="0.25">
      <c r="A67" s="6" t="s">
        <v>148</v>
      </c>
      <c r="B67" s="36" t="s">
        <v>162</v>
      </c>
      <c r="C67" s="6" t="e">
        <f t="shared" ref="C67" si="79">IF(ISTEXT(#REF!), "n/a", AVERAGE(#REF!))</f>
        <v>#REF!</v>
      </c>
      <c r="D67" s="6" t="str">
        <f t="shared" ref="D67:E67" si="80">IF(ISTEXT(A59), "n/a", AVERAGE(A59:D59))</f>
        <v>n/a</v>
      </c>
      <c r="E67" s="6" t="str">
        <f t="shared" si="80"/>
        <v>n/a</v>
      </c>
      <c r="F67" s="6" t="str">
        <f t="shared" ref="F67:AK67" ca="1" si="81">IF(ISTEXT(C59), "n/a", AVERAGE(C59:F59))</f>
        <v>n/a</v>
      </c>
      <c r="G67" s="6" t="str">
        <f t="shared" ca="1" si="81"/>
        <v>n/a</v>
      </c>
      <c r="H67" s="6" t="str">
        <f t="shared" ca="1" si="81"/>
        <v>n/a</v>
      </c>
      <c r="I67" s="6" t="str">
        <f t="shared" ca="1" si="81"/>
        <v>n/a</v>
      </c>
      <c r="J67" s="6" t="str">
        <f t="shared" ca="1" si="81"/>
        <v>n/a</v>
      </c>
      <c r="K67" s="6" t="str">
        <f t="shared" ca="1" si="81"/>
        <v>n/a</v>
      </c>
      <c r="L67" s="6" t="str">
        <f t="shared" ca="1" si="81"/>
        <v>n/a</v>
      </c>
      <c r="M67" s="6" t="str">
        <f t="shared" ca="1" si="81"/>
        <v>n/a</v>
      </c>
      <c r="N67" s="6" t="str">
        <f t="shared" ca="1" si="81"/>
        <v>n/a</v>
      </c>
      <c r="O67" s="6" t="str">
        <f t="shared" ca="1" si="81"/>
        <v>n/a</v>
      </c>
      <c r="P67" s="6" t="str">
        <f t="shared" ca="1" si="81"/>
        <v>n/a</v>
      </c>
      <c r="Q67" s="6" t="str">
        <f t="shared" ca="1" si="81"/>
        <v>n/a</v>
      </c>
      <c r="R67" s="6">
        <f t="shared" ca="1" si="81"/>
        <v>-0.18020543370580902</v>
      </c>
      <c r="S67" s="6">
        <f t="shared" ca="1" si="81"/>
        <v>-3.871693974278595E-2</v>
      </c>
      <c r="T67" s="6">
        <f t="shared" ca="1" si="81"/>
        <v>0.35806562961014032</v>
      </c>
      <c r="U67" s="6">
        <f t="shared" ca="1" si="81"/>
        <v>0.77594882100911677</v>
      </c>
      <c r="V67" s="6">
        <f t="shared" ca="1" si="81"/>
        <v>0.95504086015279421</v>
      </c>
      <c r="W67" s="6">
        <f t="shared" ca="1" si="81"/>
        <v>1.2133208008967142</v>
      </c>
      <c r="X67" s="6">
        <f t="shared" ca="1" si="81"/>
        <v>1.5212037450485874</v>
      </c>
      <c r="Y67" s="6">
        <f t="shared" ca="1" si="81"/>
        <v>2.1864185193893064</v>
      </c>
      <c r="Z67" s="6">
        <f t="shared" ca="1" si="81"/>
        <v>2.3605359772938637</v>
      </c>
      <c r="AA67" s="6">
        <f t="shared" ca="1" si="81"/>
        <v>1.9694172905050717</v>
      </c>
      <c r="AB67" s="6">
        <f t="shared" ca="1" si="81"/>
        <v>1.1199770959417716</v>
      </c>
      <c r="AC67" s="6">
        <f t="shared" ca="1" si="81"/>
        <v>0.21191969802583091</v>
      </c>
      <c r="AD67" s="6">
        <f t="shared" ca="1" si="81"/>
        <v>-0.17394946573164144</v>
      </c>
      <c r="AE67" s="6">
        <f t="shared" ca="1" si="81"/>
        <v>-0.28183908696781163</v>
      </c>
      <c r="AF67" s="6">
        <f t="shared" ca="1" si="81"/>
        <v>4.5288972154075416E-2</v>
      </c>
      <c r="AG67" s="6">
        <f t="shared" ca="1" si="81"/>
        <v>9.4906425419553769E-2</v>
      </c>
      <c r="AH67" s="6">
        <f t="shared" ca="1" si="81"/>
        <v>-4.8157887660474893E-2</v>
      </c>
      <c r="AI67" s="6">
        <f t="shared" ca="1" si="81"/>
        <v>-0.30843227797742956</v>
      </c>
      <c r="AJ67" s="6">
        <f t="shared" ca="1" si="81"/>
        <v>0.15062038477868978</v>
      </c>
      <c r="AK67" s="6">
        <f t="shared" ca="1" si="81"/>
        <v>0.21070757085177538</v>
      </c>
      <c r="AL67" s="6">
        <f t="shared" ref="AL67:BQ67" ca="1" si="82">IF(ISTEXT(AI59), "n/a", AVERAGE(AI59:AL59))</f>
        <v>0.43173448481064886</v>
      </c>
      <c r="AM67" s="6">
        <f t="shared" ca="1" si="82"/>
        <v>0.27408002481345151</v>
      </c>
      <c r="AN67" s="6">
        <f t="shared" ca="1" si="82"/>
        <v>-3.6662985369246531E-2</v>
      </c>
      <c r="AO67" s="6">
        <f t="shared" ca="1" si="82"/>
        <v>5.7658874464913273E-3</v>
      </c>
      <c r="AP67" s="6">
        <f t="shared" ca="1" si="82"/>
        <v>7.4930124790867067E-2</v>
      </c>
      <c r="AQ67" s="6">
        <f t="shared" ca="1" si="82"/>
        <v>0.76368250076270494</v>
      </c>
      <c r="AR67" s="6">
        <f t="shared" ca="1" si="82"/>
        <v>0.6605266648807826</v>
      </c>
      <c r="AS67" s="6">
        <f t="shared" ca="1" si="82"/>
        <v>0.53977365285918555</v>
      </c>
      <c r="AT67" s="6">
        <f t="shared" ca="1" si="82"/>
        <v>0.60082283721243812</v>
      </c>
      <c r="AU67" s="6">
        <f t="shared" ca="1" si="82"/>
        <v>0.4804656661169332</v>
      </c>
      <c r="AV67" s="6">
        <f t="shared" ca="1" si="82"/>
        <v>0.42487654385797902</v>
      </c>
      <c r="AW67" s="6">
        <f t="shared" ca="1" si="82"/>
        <v>0.32012203135849809</v>
      </c>
      <c r="AX67" s="6">
        <f t="shared" ca="1" si="82"/>
        <v>0.32950996495027163</v>
      </c>
      <c r="AY67" s="6">
        <f t="shared" ca="1" si="82"/>
        <v>9.6061587685499772E-2</v>
      </c>
      <c r="AZ67" s="6">
        <f t="shared" ca="1" si="82"/>
        <v>0.23050236223062304</v>
      </c>
      <c r="BA67" s="6">
        <f t="shared" ca="1" si="82"/>
        <v>0.66750149819342153</v>
      </c>
      <c r="BB67" s="6">
        <f t="shared" ca="1" si="82"/>
        <v>1.0667262639966291</v>
      </c>
      <c r="BC67" s="6">
        <f t="shared" ca="1" si="82"/>
        <v>1.4873673155575593</v>
      </c>
      <c r="BD67" s="6">
        <f t="shared" ca="1" si="82"/>
        <v>1.784142356749109</v>
      </c>
      <c r="BE67" s="6">
        <f t="shared" ca="1" si="82"/>
        <v>2.011584820267065</v>
      </c>
      <c r="BF67" s="6">
        <f t="shared" ca="1" si="82"/>
        <v>1.0885056361256702</v>
      </c>
      <c r="BG67" s="6">
        <f t="shared" ca="1" si="82"/>
        <v>0.76956278403094647</v>
      </c>
      <c r="BH67" s="6">
        <f t="shared" ca="1" si="82"/>
        <v>0.70136480747035601</v>
      </c>
      <c r="BI67" s="6">
        <f t="shared" ca="1" si="82"/>
        <v>0.2250840274294319</v>
      </c>
      <c r="BJ67" s="6">
        <f t="shared" ca="1" si="82"/>
        <v>0.88076846901314942</v>
      </c>
      <c r="BK67" s="6">
        <f t="shared" ca="1" si="82"/>
        <v>0.85015108455526067</v>
      </c>
      <c r="BL67" s="6">
        <f t="shared" ca="1" si="82"/>
        <v>0.9470242584958819</v>
      </c>
      <c r="BM67" s="6">
        <f t="shared" ca="1" si="82"/>
        <v>1.3715049975716587</v>
      </c>
      <c r="BN67" s="6">
        <f t="shared" ca="1" si="82"/>
        <v>0.95155902681239291</v>
      </c>
      <c r="BO67" s="6">
        <f t="shared" ca="1" si="82"/>
        <v>0.95516455912345399</v>
      </c>
      <c r="BP67" s="6">
        <f t="shared" ca="1" si="82"/>
        <v>0.90986943395956554</v>
      </c>
      <c r="BQ67" s="6">
        <f t="shared" ca="1" si="82"/>
        <v>0.93778895361646097</v>
      </c>
      <c r="BR67" s="6">
        <f t="shared" ref="BR67:CW67" ca="1" si="83">IF(ISTEXT(BO59), "n/a", AVERAGE(BO59:BR59))</f>
        <v>0.88251462916998058</v>
      </c>
      <c r="BS67" s="6">
        <f t="shared" ca="1" si="83"/>
        <v>0.90184654242668216</v>
      </c>
      <c r="BT67" s="6">
        <f t="shared" ca="1" si="83"/>
        <v>0.54293366614044791</v>
      </c>
      <c r="BU67" s="6">
        <f t="shared" ca="1" si="83"/>
        <v>-2.0991401882931263E-2</v>
      </c>
      <c r="BV67" s="6">
        <f t="shared" ca="1" si="83"/>
        <v>0.35052769880975809</v>
      </c>
      <c r="BW67" s="6">
        <f t="shared" ca="1" si="83"/>
        <v>3.9531473663097672E-2</v>
      </c>
      <c r="BX67" s="6">
        <f t="shared" ca="1" si="83"/>
        <v>2.3644639826226985E-2</v>
      </c>
      <c r="BY67" s="6">
        <f t="shared" ca="1" si="83"/>
        <v>8.0273121141161613E-2</v>
      </c>
      <c r="BZ67" s="6">
        <f t="shared" ca="1" si="83"/>
        <v>0.24225729546815677</v>
      </c>
      <c r="CA67" s="6">
        <f t="shared" ca="1" si="83"/>
        <v>0.25151657532695026</v>
      </c>
      <c r="CB67" s="6">
        <f t="shared" ca="1" si="83"/>
        <v>0.54072411257170105</v>
      </c>
      <c r="CC67" s="6">
        <f t="shared" ca="1" si="83"/>
        <v>0.74305407930358869</v>
      </c>
      <c r="CD67" s="6">
        <f t="shared" ca="1" si="83"/>
        <v>0.49746080785849367</v>
      </c>
      <c r="CE67" s="6">
        <f t="shared" ca="1" si="83"/>
        <v>1.0845804313192373</v>
      </c>
      <c r="CF67" s="6">
        <f t="shared" ca="1" si="83"/>
        <v>0.82821399648591565</v>
      </c>
      <c r="CG67" s="6">
        <f t="shared" ca="1" si="83"/>
        <v>0.7253776847869281</v>
      </c>
      <c r="CH67" s="6">
        <f t="shared" ca="1" si="83"/>
        <v>0.75413400828189037</v>
      </c>
      <c r="CI67" s="6">
        <f t="shared" ca="1" si="83"/>
        <v>0.57579568388944469</v>
      </c>
      <c r="CJ67" s="6">
        <f t="shared" ca="1" si="83"/>
        <v>0.82462020127260771</v>
      </c>
      <c r="CK67" s="6">
        <f t="shared" ca="1" si="83"/>
        <v>0.84886442376817839</v>
      </c>
      <c r="CL67" s="6">
        <f t="shared" ca="1" si="83"/>
        <v>0.68504248407645418</v>
      </c>
      <c r="CM67" s="6">
        <f t="shared" ca="1" si="83"/>
        <v>0.94580796441201354</v>
      </c>
      <c r="CN67" s="6">
        <f t="shared" ca="1" si="83"/>
        <v>0.80082273768834433</v>
      </c>
      <c r="CO67" s="6">
        <f t="shared" ca="1" si="83"/>
        <v>1.0321230032523485</v>
      </c>
      <c r="CP67" s="6">
        <f t="shared" ca="1" si="83"/>
        <v>1.1500920945118276</v>
      </c>
      <c r="CQ67" s="6">
        <f t="shared" ca="1" si="83"/>
        <v>0.47419090479616893</v>
      </c>
      <c r="CR67" s="6">
        <f t="shared" ca="1" si="83"/>
        <v>0.34129930117174673</v>
      </c>
      <c r="CS67" s="6">
        <f t="shared" ca="1" si="83"/>
        <v>2.2654966496515133E-2</v>
      </c>
      <c r="CT67" s="6">
        <f t="shared" ca="1" si="83"/>
        <v>-5.9489880262693265E-2</v>
      </c>
      <c r="CU67" s="6">
        <f t="shared" ca="1" si="83"/>
        <v>-0.16210479522513538</v>
      </c>
      <c r="CV67" s="6">
        <f t="shared" ca="1" si="83"/>
        <v>-0.16127027077442516</v>
      </c>
      <c r="CW67" s="6">
        <f t="shared" ca="1" si="83"/>
        <v>4.861016121698214E-2</v>
      </c>
      <c r="CX67" s="6">
        <f t="shared" ref="CX67:EC67" ca="1" si="84">IF(ISTEXT(CU59), "n/a", AVERAGE(CU59:CX59))</f>
        <v>-0.18342304420033975</v>
      </c>
      <c r="CY67" s="6">
        <f t="shared" ca="1" si="84"/>
        <v>0.11688538730588263</v>
      </c>
      <c r="CZ67" s="6">
        <f t="shared" ca="1" si="84"/>
        <v>0.14756196386659415</v>
      </c>
      <c r="DA67" s="6">
        <f t="shared" ca="1" si="84"/>
        <v>-0.1353398604372392</v>
      </c>
      <c r="DB67" s="6">
        <f t="shared" ca="1" si="84"/>
        <v>-0.21253798074535496</v>
      </c>
      <c r="DC67" s="6">
        <f t="shared" ca="1" si="84"/>
        <v>-0.17000180218626973</v>
      </c>
      <c r="DD67" s="6">
        <f t="shared" ca="1" si="84"/>
        <v>-3.525242843711876E-2</v>
      </c>
      <c r="DE67" s="6">
        <f t="shared" ca="1" si="84"/>
        <v>-8.0649268342515776E-2</v>
      </c>
      <c r="DF67" s="6">
        <f t="shared" ca="1" si="84"/>
        <v>0.2740126734026237</v>
      </c>
      <c r="DG67" s="6">
        <f t="shared" ca="1" si="84"/>
        <v>1.5132852353431592E-2</v>
      </c>
      <c r="DH67" s="6">
        <f t="shared" ca="1" si="84"/>
        <v>-0.12675720103563312</v>
      </c>
      <c r="DI67" s="6">
        <f t="shared" ca="1" si="84"/>
        <v>-6.4452661200897723E-2</v>
      </c>
      <c r="DJ67" s="6">
        <f t="shared" ca="1" si="84"/>
        <v>-0.19517030469046587</v>
      </c>
      <c r="DK67" s="6">
        <f t="shared" ca="1" si="84"/>
        <v>-0.22974078370430229</v>
      </c>
      <c r="DL67" s="6">
        <f t="shared" ca="1" si="84"/>
        <v>-7.29853269206579E-2</v>
      </c>
      <c r="DM67" s="6">
        <f t="shared" ca="1" si="84"/>
        <v>-4.5136837454034434E-2</v>
      </c>
      <c r="DN67" s="6">
        <f t="shared" ca="1" si="84"/>
        <v>-1.5518184631488977E-2</v>
      </c>
      <c r="DO67" s="6">
        <f t="shared" ca="1" si="84"/>
        <v>0.24148809221219597</v>
      </c>
      <c r="DP67" s="6">
        <f t="shared" ca="1" si="84"/>
        <v>5.3716184645942647E-2</v>
      </c>
      <c r="DQ67" s="6">
        <f t="shared" ca="1" si="84"/>
        <v>0.21384227633962044</v>
      </c>
      <c r="DR67" s="6">
        <f t="shared" ca="1" si="84"/>
        <v>0.45378575812444921</v>
      </c>
      <c r="DS67" s="6">
        <f t="shared" ca="1" si="84"/>
        <v>0.21347583537041376</v>
      </c>
      <c r="DT67" s="6">
        <f t="shared" ca="1" si="84"/>
        <v>0.30439161265589981</v>
      </c>
      <c r="DU67" s="6">
        <f t="shared" ca="1" si="84"/>
        <v>4.9885991867408649E-2</v>
      </c>
      <c r="DV67" s="6">
        <f t="shared" ca="1" si="84"/>
        <v>-8.1669690719378546E-2</v>
      </c>
      <c r="DW67" s="6">
        <f t="shared" ca="1" si="84"/>
        <v>0.41892017523165126</v>
      </c>
      <c r="DX67" s="6">
        <f t="shared" ca="1" si="84"/>
        <v>0.64214700707883798</v>
      </c>
      <c r="DY67" s="6">
        <f t="shared" ca="1" si="84"/>
        <v>0.96721364741043858</v>
      </c>
      <c r="DZ67" s="6">
        <f t="shared" ca="1" si="84"/>
        <v>1.4681872843635904</v>
      </c>
      <c r="EA67" s="6">
        <f t="shared" ca="1" si="84"/>
        <v>1.7979779815542312</v>
      </c>
      <c r="EB67" s="6">
        <f t="shared" ca="1" si="84"/>
        <v>2.0184360479611985</v>
      </c>
      <c r="EC67" s="6">
        <f t="shared" ca="1" si="84"/>
        <v>2.2329618400239113</v>
      </c>
      <c r="ED67" s="6">
        <f t="shared" ref="ED67:FI67" ca="1" si="85">IF(ISTEXT(EA59), "n/a", AVERAGE(EA59:ED59))</f>
        <v>2.0527768246163194</v>
      </c>
      <c r="EE67" s="6">
        <f t="shared" ca="1" si="85"/>
        <v>1.7537740392158057</v>
      </c>
      <c r="EF67" s="6">
        <f t="shared" ca="1" si="85"/>
        <v>1.6440127890889309</v>
      </c>
      <c r="EG67" s="6">
        <f t="shared" ca="1" si="85"/>
        <v>1.4965387420676848</v>
      </c>
      <c r="EH67" s="6">
        <f t="shared" ca="1" si="85"/>
        <v>1.3568449824806339</v>
      </c>
      <c r="EI67" s="6">
        <f t="shared" ca="1" si="85"/>
        <v>1.2092981901230717</v>
      </c>
      <c r="EJ67" s="6">
        <f t="shared" ca="1" si="85"/>
        <v>0.87873786436434087</v>
      </c>
      <c r="EK67" s="6">
        <f t="shared" ca="1" si="85"/>
        <v>0.61159401915637557</v>
      </c>
      <c r="EL67" s="6">
        <f t="shared" ca="1" si="85"/>
        <v>0.316267480058541</v>
      </c>
      <c r="EM67" s="6">
        <f t="shared" ca="1" si="85"/>
        <v>0.12208287482234909</v>
      </c>
      <c r="EN67" s="6">
        <f t="shared" ca="1" si="85"/>
        <v>-0.11903204857663965</v>
      </c>
      <c r="EO67" s="6">
        <f t="shared" ca="1" si="85"/>
        <v>-0.19934865550436198</v>
      </c>
      <c r="EP67" s="6">
        <f t="shared" ca="1" si="85"/>
        <v>-0.30842686811803527</v>
      </c>
      <c r="EQ67" s="6">
        <f t="shared" ca="1" si="85"/>
        <v>-0.17487031176032172</v>
      </c>
      <c r="ER67" s="6">
        <f t="shared" ca="1" si="85"/>
        <v>-0.20468374925669916</v>
      </c>
      <c r="ES67" s="6">
        <f t="shared" ca="1" si="85"/>
        <v>-0.26136235383279294</v>
      </c>
      <c r="ET67" s="6">
        <f t="shared" ca="1" si="85"/>
        <v>-7.8649074133538152E-2</v>
      </c>
      <c r="EU67" s="6">
        <f t="shared" ca="1" si="85"/>
        <v>-0.22220532524409903</v>
      </c>
      <c r="EV67" s="6">
        <f t="shared" ca="1" si="85"/>
        <v>1.8219505811566714E-2</v>
      </c>
      <c r="EW67" s="6">
        <f t="shared" ca="1" si="85"/>
        <v>0.18376313994032378</v>
      </c>
      <c r="EX67" s="6">
        <f t="shared" ca="1" si="85"/>
        <v>0.29762755951248376</v>
      </c>
      <c r="EY67" s="6">
        <f t="shared" ca="1" si="85"/>
        <v>0.38559730701842715</v>
      </c>
      <c r="EZ67" s="6">
        <f t="shared" ca="1" si="85"/>
        <v>1.0022397110040149</v>
      </c>
      <c r="FA67" s="6">
        <f t="shared" ca="1" si="85"/>
        <v>1.3203155516182057</v>
      </c>
      <c r="FB67" s="6">
        <f t="shared" ca="1" si="85"/>
        <v>1.4688414729657115</v>
      </c>
      <c r="FC67" s="6">
        <f t="shared" ca="1" si="85"/>
        <v>2.2580125746258224</v>
      </c>
      <c r="FD67" s="6">
        <f t="shared" ca="1" si="85"/>
        <v>2.238997247741124</v>
      </c>
      <c r="FE67" s="6">
        <f t="shared" ca="1" si="85"/>
        <v>2.5313125321901486</v>
      </c>
      <c r="FF67" s="6">
        <f t="shared" ca="1" si="85"/>
        <v>2.8234351226607513</v>
      </c>
      <c r="FG67" s="6">
        <f t="shared" ca="1" si="85"/>
        <v>2.4568246112147158</v>
      </c>
      <c r="FH67" s="6">
        <f t="shared" ca="1" si="85"/>
        <v>2.1834799583931788</v>
      </c>
      <c r="FI67" s="6">
        <f t="shared" ca="1" si="85"/>
        <v>1.6900049059014273</v>
      </c>
      <c r="FJ67" s="6">
        <f t="shared" ref="FJ67:GO67" ca="1" si="86">IF(ISTEXT(FG59), "n/a", AVERAGE(FG59:FJ59))</f>
        <v>1.2075856577858326</v>
      </c>
      <c r="FK67" s="6">
        <f t="shared" ca="1" si="86"/>
        <v>0.42101546229124437</v>
      </c>
      <c r="FL67" s="6">
        <f t="shared" ca="1" si="86"/>
        <v>-0.23843710663909395</v>
      </c>
      <c r="FM67" s="6">
        <f t="shared" ca="1" si="86"/>
        <v>-0.85300371425131871</v>
      </c>
      <c r="FN67" s="6">
        <f t="shared" ca="1" si="86"/>
        <v>-1.1534202238904028</v>
      </c>
      <c r="FO67" s="6">
        <f t="shared" ca="1" si="86"/>
        <v>-1.1049008147426918</v>
      </c>
      <c r="FP67" s="6">
        <f t="shared" ca="1" si="86"/>
        <v>-1.1002145965163308</v>
      </c>
      <c r="FQ67" s="6">
        <f t="shared" ca="1" si="86"/>
        <v>-0.80655812169924379</v>
      </c>
      <c r="FR67" s="6">
        <f t="shared" ca="1" si="86"/>
        <v>-0.96852908003251947</v>
      </c>
      <c r="FS67" s="6">
        <f t="shared" ca="1" si="86"/>
        <v>-1.0942140803009437</v>
      </c>
      <c r="FT67" s="6">
        <f t="shared" ca="1" si="86"/>
        <v>-1.1029189003982283</v>
      </c>
      <c r="FU67" s="6">
        <f t="shared" ca="1" si="86"/>
        <v>-1.1697477625340822</v>
      </c>
      <c r="FV67" s="6">
        <f t="shared" ca="1" si="86"/>
        <v>-1.1134432400388083</v>
      </c>
      <c r="FW67" s="6">
        <f t="shared" ca="1" si="86"/>
        <v>-0.95805080351969796</v>
      </c>
      <c r="FX67" s="6">
        <f t="shared" ca="1" si="86"/>
        <v>-0.81277295415454665</v>
      </c>
      <c r="FY67" s="6">
        <f t="shared" ca="1" si="86"/>
        <v>-0.55619428814783745</v>
      </c>
      <c r="FZ67" s="6">
        <f t="shared" ca="1" si="86"/>
        <v>-0.35167861916506626</v>
      </c>
      <c r="GA67" s="6">
        <f t="shared" ca="1" si="86"/>
        <v>-1.8630945843306462E-2</v>
      </c>
      <c r="GB67" s="6">
        <f t="shared" ca="1" si="86"/>
        <v>0.25852701238525871</v>
      </c>
      <c r="GC67" s="6">
        <f t="shared" ca="1" si="86"/>
        <v>0.27529679017107106</v>
      </c>
      <c r="GD67" s="79">
        <f t="shared" ca="1" si="86"/>
        <v>0.36610763610558672</v>
      </c>
      <c r="GE67" s="6">
        <f t="shared" ca="1" si="86"/>
        <v>0.43318264808241563</v>
      </c>
      <c r="GF67" s="6">
        <f t="shared" ca="1" si="86"/>
        <v>0.23410783981170552</v>
      </c>
      <c r="GG67" s="6">
        <f t="shared" ca="1" si="86"/>
        <v>0.18878234528759708</v>
      </c>
      <c r="GH67" s="71">
        <f t="shared" ca="1" si="86"/>
        <v>0.16797473391383014</v>
      </c>
      <c r="GI67" s="6">
        <f t="shared" ca="1" si="86"/>
        <v>-1.1108798632524947E-2</v>
      </c>
      <c r="GJ67" s="6">
        <f t="shared" ca="1" si="86"/>
        <v>3.8751649061877128E-2</v>
      </c>
      <c r="GK67" s="6">
        <f t="shared" ca="1" si="86"/>
        <v>-1.6794464738439395E-2</v>
      </c>
      <c r="GL67" s="15">
        <f t="shared" ca="1" si="86"/>
        <v>9.0378539739423336E-2</v>
      </c>
      <c r="GM67" s="6">
        <f t="shared" ca="1" si="86"/>
        <v>0.20767399343398585</v>
      </c>
      <c r="GN67" s="6">
        <f t="shared" ca="1" si="86"/>
        <v>0.35550328864000902</v>
      </c>
      <c r="GO67" s="87">
        <f t="shared" ca="1" si="86"/>
        <v>0.52565361895842655</v>
      </c>
      <c r="GP67" s="6">
        <f t="shared" ref="GP67:GV67" ca="1" si="87">IF(ISTEXT(GM59), "n/a", AVERAGE(GM59:GP59))</f>
        <v>0.40930748627767277</v>
      </c>
      <c r="GQ67" s="6">
        <f t="shared" ca="1" si="87"/>
        <v>0.4050123115939403</v>
      </c>
      <c r="GR67" s="6">
        <f t="shared" ca="1" si="87"/>
        <v>0.26716500106438662</v>
      </c>
      <c r="GS67" s="6">
        <f t="shared" ca="1" si="87"/>
        <v>-1.6035658666468493E-2</v>
      </c>
      <c r="GT67" s="6" t="str">
        <f t="shared" ca="1" si="87"/>
        <v>n/a</v>
      </c>
      <c r="GU67" s="6" t="str">
        <f t="shared" ca="1" si="87"/>
        <v>n/a</v>
      </c>
      <c r="GV67" s="6" t="str">
        <f t="shared" ca="1" si="87"/>
        <v>n/a</v>
      </c>
    </row>
    <row r="68" spans="1:204" s="6" customFormat="1" x14ac:dyDescent="0.25">
      <c r="A68" s="36" t="s">
        <v>150</v>
      </c>
      <c r="B68" s="6" t="s">
        <v>149</v>
      </c>
      <c r="C68" s="6" t="e">
        <f>IF(ISTEXT(#REF!), "n/a", AVERAGE(#REF!))</f>
        <v>#REF!</v>
      </c>
      <c r="D68" s="6" t="str">
        <f t="shared" ref="D68:BO68" si="88">IF(ISTEXT(A63), "n/a", AVERAGE(A63:D63))</f>
        <v>n/a</v>
      </c>
      <c r="E68" s="6" t="str">
        <f t="shared" si="88"/>
        <v>n/a</v>
      </c>
      <c r="F68" s="6" t="str">
        <f t="shared" si="88"/>
        <v>n/a</v>
      </c>
      <c r="G68" s="6">
        <f t="shared" si="88"/>
        <v>0.72448151570565</v>
      </c>
      <c r="H68" s="6">
        <f t="shared" si="88"/>
        <v>0.7008341050446476</v>
      </c>
      <c r="I68" s="6">
        <f t="shared" si="88"/>
        <v>0.68576129581134782</v>
      </c>
      <c r="J68" s="6">
        <f t="shared" si="88"/>
        <v>0.67595115209620205</v>
      </c>
      <c r="K68" s="6">
        <f t="shared" si="88"/>
        <v>0.66747098187662113</v>
      </c>
      <c r="L68" s="6">
        <f t="shared" si="88"/>
        <v>0.66704085074368824</v>
      </c>
      <c r="M68" s="6">
        <f t="shared" si="88"/>
        <v>0.66827828156005831</v>
      </c>
      <c r="N68" s="6">
        <f t="shared" si="88"/>
        <v>0.67001309124287467</v>
      </c>
      <c r="O68" s="6">
        <f t="shared" si="88"/>
        <v>0.67320157828969718</v>
      </c>
      <c r="P68" s="6">
        <f t="shared" si="88"/>
        <v>0.68491521838809299</v>
      </c>
      <c r="Q68" s="6">
        <f t="shared" si="88"/>
        <v>0.69876736663276562</v>
      </c>
      <c r="R68" s="6">
        <f t="shared" si="88"/>
        <v>0.71672923694916535</v>
      </c>
      <c r="S68" s="6">
        <f t="shared" si="88"/>
        <v>0.7357164116198085</v>
      </c>
      <c r="T68" s="6">
        <f t="shared" si="88"/>
        <v>0.75889255368626551</v>
      </c>
      <c r="U68" s="6">
        <f t="shared" si="88"/>
        <v>0.78157668597408925</v>
      </c>
      <c r="V68" s="6">
        <f t="shared" si="88"/>
        <v>0.80185493546598918</v>
      </c>
      <c r="W68" s="6">
        <f t="shared" si="88"/>
        <v>0.81129881063433873</v>
      </c>
      <c r="X68" s="6">
        <f t="shared" si="88"/>
        <v>0.80448799605759946</v>
      </c>
      <c r="Y68" s="6">
        <f t="shared" si="88"/>
        <v>0.78866824462465857</v>
      </c>
      <c r="Z68" s="6">
        <f t="shared" si="88"/>
        <v>0.76726097963117867</v>
      </c>
      <c r="AA68" s="6">
        <f t="shared" si="88"/>
        <v>0.74440194642770785</v>
      </c>
      <c r="AB68" s="6">
        <f t="shared" si="88"/>
        <v>0.72050083702381773</v>
      </c>
      <c r="AC68" s="6">
        <f t="shared" si="88"/>
        <v>0.70064965737651097</v>
      </c>
      <c r="AD68" s="6">
        <f t="shared" si="88"/>
        <v>0.68441999243297091</v>
      </c>
      <c r="AE68" s="6">
        <f t="shared" si="88"/>
        <v>0.67957755671707676</v>
      </c>
      <c r="AF68" s="6">
        <f t="shared" si="88"/>
        <v>0.68247312264400328</v>
      </c>
      <c r="AG68" s="6">
        <f t="shared" si="88"/>
        <v>0.68939316393573813</v>
      </c>
      <c r="AH68" s="6">
        <f t="shared" si="88"/>
        <v>0.69781962473105219</v>
      </c>
      <c r="AI68" s="6">
        <f t="shared" si="88"/>
        <v>0.70350035838141023</v>
      </c>
      <c r="AJ68" s="6">
        <f t="shared" si="88"/>
        <v>0.71605253115986689</v>
      </c>
      <c r="AK68" s="6">
        <f t="shared" si="88"/>
        <v>0.72451743404167879</v>
      </c>
      <c r="AL68" s="6">
        <f t="shared" si="88"/>
        <v>0.72962761143704713</v>
      </c>
      <c r="AM68" s="6">
        <f t="shared" si="88"/>
        <v>0.72554023243674304</v>
      </c>
      <c r="AN68" s="6">
        <f t="shared" si="88"/>
        <v>0.70192103362669234</v>
      </c>
      <c r="AO68" s="6">
        <f t="shared" si="88"/>
        <v>0.67326580063848973</v>
      </c>
      <c r="AP68" s="6">
        <f t="shared" si="88"/>
        <v>0.63736419233361263</v>
      </c>
      <c r="AQ68" s="6">
        <f t="shared" si="88"/>
        <v>0.59138276703364623</v>
      </c>
      <c r="AR68" s="6">
        <f t="shared" si="88"/>
        <v>0.53604974094990121</v>
      </c>
      <c r="AS68" s="6">
        <f t="shared" si="88"/>
        <v>0.48696081593266283</v>
      </c>
      <c r="AT68" s="6">
        <f t="shared" si="88"/>
        <v>0.44600931031667146</v>
      </c>
      <c r="AU68" s="6">
        <f t="shared" si="88"/>
        <v>0.42648332136149325</v>
      </c>
      <c r="AV68" s="6">
        <f t="shared" si="88"/>
        <v>0.44349879957006932</v>
      </c>
      <c r="AW68" s="6">
        <f t="shared" si="88"/>
        <v>0.4731698836203122</v>
      </c>
      <c r="AX68" s="6">
        <f t="shared" si="88"/>
        <v>0.51198459335084245</v>
      </c>
      <c r="AY68" s="6">
        <f t="shared" si="88"/>
        <v>0.57080827454288163</v>
      </c>
      <c r="AZ68" s="6">
        <f t="shared" si="88"/>
        <v>0.62064231256042135</v>
      </c>
      <c r="BA68" s="6">
        <f t="shared" si="88"/>
        <v>0.66490516953140655</v>
      </c>
      <c r="BB68" s="6">
        <f t="shared" si="88"/>
        <v>0.70470777490112546</v>
      </c>
      <c r="BC68" s="6">
        <f t="shared" si="88"/>
        <v>0.71351242338129395</v>
      </c>
      <c r="BD68" s="6">
        <f t="shared" si="88"/>
        <v>0.71193063909788479</v>
      </c>
      <c r="BE68" s="6">
        <f t="shared" si="88"/>
        <v>0.70451632416856702</v>
      </c>
      <c r="BF68" s="6">
        <f t="shared" si="88"/>
        <v>0.69631026366467541</v>
      </c>
      <c r="BG68" s="6">
        <f t="shared" si="88"/>
        <v>0.6944137127877098</v>
      </c>
      <c r="BH68" s="6">
        <f t="shared" si="88"/>
        <v>0.70140764744567086</v>
      </c>
      <c r="BI68" s="6">
        <f t="shared" si="88"/>
        <v>0.71383748709068418</v>
      </c>
      <c r="BJ68" s="6">
        <f t="shared" si="88"/>
        <v>0.72789709423770677</v>
      </c>
      <c r="BK68" s="6">
        <f t="shared" si="88"/>
        <v>0.74960315106969555</v>
      </c>
      <c r="BL68" s="6">
        <f t="shared" si="88"/>
        <v>0.7659999449360928</v>
      </c>
      <c r="BM68" s="6">
        <f t="shared" si="88"/>
        <v>0.78066226761597968</v>
      </c>
      <c r="BN68" s="6">
        <f t="shared" si="88"/>
        <v>0.7923951337005477</v>
      </c>
      <c r="BO68" s="6">
        <f t="shared" si="88"/>
        <v>0.79152935065170626</v>
      </c>
      <c r="BP68" s="6">
        <f t="shared" ref="BP68:EA68" si="89">IF(ISTEXT(BM63), "n/a", AVERAGE(BM63:BP63))</f>
        <v>0.78680589222182751</v>
      </c>
      <c r="BQ68" s="6">
        <f t="shared" si="89"/>
        <v>0.77955143246399572</v>
      </c>
      <c r="BR68" s="6">
        <f t="shared" si="89"/>
        <v>0.77143787431164679</v>
      </c>
      <c r="BS68" s="6">
        <f t="shared" si="89"/>
        <v>0.76434442138511427</v>
      </c>
      <c r="BT68" s="6">
        <f t="shared" si="89"/>
        <v>0.7574231591016769</v>
      </c>
      <c r="BU68" s="6">
        <f t="shared" si="89"/>
        <v>0.74785189601092472</v>
      </c>
      <c r="BV68" s="6">
        <f t="shared" si="89"/>
        <v>0.73500578916466586</v>
      </c>
      <c r="BW68" s="6">
        <f t="shared" si="89"/>
        <v>0.72358809745167019</v>
      </c>
      <c r="BX68" s="6">
        <f t="shared" si="89"/>
        <v>0.7112984122133954</v>
      </c>
      <c r="BY68" s="6">
        <f t="shared" si="89"/>
        <v>0.69752092889319139</v>
      </c>
      <c r="BZ68" s="6">
        <f t="shared" si="89"/>
        <v>0.68369333028217261</v>
      </c>
      <c r="CA68" s="6">
        <f t="shared" si="89"/>
        <v>0.67159485408416186</v>
      </c>
      <c r="CB68" s="6">
        <f t="shared" si="89"/>
        <v>0.66057573594841568</v>
      </c>
      <c r="CC68" s="6">
        <f t="shared" si="89"/>
        <v>0.65197978501773135</v>
      </c>
      <c r="CD68" s="6">
        <f t="shared" si="89"/>
        <v>0.64370359648091624</v>
      </c>
      <c r="CE68" s="6">
        <f t="shared" si="89"/>
        <v>0.63331599724148935</v>
      </c>
      <c r="CF68" s="6">
        <f t="shared" si="89"/>
        <v>0.62148641308050245</v>
      </c>
      <c r="CG68" s="6">
        <f t="shared" si="89"/>
        <v>0.60667134047564564</v>
      </c>
      <c r="CH68" s="6">
        <f t="shared" si="89"/>
        <v>0.59082659163334872</v>
      </c>
      <c r="CI68" s="6">
        <f t="shared" si="89"/>
        <v>0.57545049286562966</v>
      </c>
      <c r="CJ68" s="6">
        <f t="shared" si="89"/>
        <v>0.55985354106925012</v>
      </c>
      <c r="CK68" s="6">
        <f t="shared" si="89"/>
        <v>0.54464895318181272</v>
      </c>
      <c r="CL68" s="6">
        <f t="shared" si="89"/>
        <v>0.53069679371321543</v>
      </c>
      <c r="CM68" s="6">
        <f t="shared" si="89"/>
        <v>0.51776478900273859</v>
      </c>
      <c r="CN68" s="6">
        <f t="shared" si="89"/>
        <v>0.50798467334900144</v>
      </c>
      <c r="CO68" s="6">
        <f t="shared" si="89"/>
        <v>0.50082296815227179</v>
      </c>
      <c r="CP68" s="6">
        <f t="shared" si="89"/>
        <v>0.49673542452823261</v>
      </c>
      <c r="CQ68" s="6">
        <f t="shared" si="89"/>
        <v>0.49520358368288742</v>
      </c>
      <c r="CR68" s="6">
        <f t="shared" si="89"/>
        <v>0.49471183374205197</v>
      </c>
      <c r="CS68" s="6">
        <f t="shared" si="89"/>
        <v>0.49587163939102563</v>
      </c>
      <c r="CT68" s="6">
        <f t="shared" si="89"/>
        <v>0.49680984287656432</v>
      </c>
      <c r="CU68" s="6">
        <f t="shared" si="89"/>
        <v>0.49700128661862952</v>
      </c>
      <c r="CV68" s="6">
        <f t="shared" si="89"/>
        <v>0.49490136745190194</v>
      </c>
      <c r="CW68" s="6">
        <f t="shared" si="89"/>
        <v>0.49228214192990166</v>
      </c>
      <c r="CX68" s="6">
        <f t="shared" si="89"/>
        <v>0.49189196342346592</v>
      </c>
      <c r="CY68" s="6">
        <f t="shared" si="89"/>
        <v>0.48962929873993305</v>
      </c>
      <c r="CZ68" s="6">
        <f t="shared" si="89"/>
        <v>0.48815343696911057</v>
      </c>
      <c r="DA68" s="6">
        <f t="shared" si="89"/>
        <v>0.48962507025458579</v>
      </c>
      <c r="DB68" s="6">
        <f t="shared" si="89"/>
        <v>0.49130480012575534</v>
      </c>
      <c r="DC68" s="6">
        <f t="shared" si="89"/>
        <v>0.49865173761891912</v>
      </c>
      <c r="DD68" s="6">
        <f t="shared" si="89"/>
        <v>0.51432437542586773</v>
      </c>
      <c r="DE68" s="6">
        <f t="shared" si="89"/>
        <v>0.53261686333308955</v>
      </c>
      <c r="DF68" s="6">
        <f t="shared" si="89"/>
        <v>0.55533350665930292</v>
      </c>
      <c r="DG68" s="6">
        <f t="shared" si="89"/>
        <v>0.58482092090162363</v>
      </c>
      <c r="DH68" s="6">
        <f t="shared" si="89"/>
        <v>0.61582560448823531</v>
      </c>
      <c r="DI68" s="6">
        <f t="shared" si="89"/>
        <v>0.64799649561039019</v>
      </c>
      <c r="DJ68" s="6">
        <f t="shared" si="89"/>
        <v>0.67771448124372413</v>
      </c>
      <c r="DK68" s="6">
        <f t="shared" si="89"/>
        <v>0.70153358712351865</v>
      </c>
      <c r="DL68" s="6">
        <f t="shared" si="89"/>
        <v>0.71832053902324278</v>
      </c>
      <c r="DM68" s="6">
        <f t="shared" si="89"/>
        <v>0.73373783066223619</v>
      </c>
      <c r="DN68" s="6">
        <f t="shared" si="89"/>
        <v>0.74633242235285546</v>
      </c>
      <c r="DO68" s="6">
        <f t="shared" si="89"/>
        <v>0.75245285239319148</v>
      </c>
      <c r="DP68" s="6">
        <f t="shared" si="89"/>
        <v>0.76103970508674679</v>
      </c>
      <c r="DQ68" s="6">
        <f t="shared" si="89"/>
        <v>0.76546654578627982</v>
      </c>
      <c r="DR68" s="6">
        <f t="shared" si="89"/>
        <v>0.76817109588645227</v>
      </c>
      <c r="DS68" s="6">
        <f t="shared" si="89"/>
        <v>0.7711801735444036</v>
      </c>
      <c r="DT68" s="6">
        <f t="shared" si="89"/>
        <v>0.76810288620313227</v>
      </c>
      <c r="DU68" s="6">
        <f t="shared" si="89"/>
        <v>0.75836546801229443</v>
      </c>
      <c r="DV68" s="6">
        <f t="shared" si="89"/>
        <v>0.74211456677061027</v>
      </c>
      <c r="DW68" s="6">
        <f t="shared" si="89"/>
        <v>0.71813863647222098</v>
      </c>
      <c r="DX68" s="6">
        <f t="shared" si="89"/>
        <v>0.68990356022297161</v>
      </c>
      <c r="DY68" s="6">
        <f t="shared" si="89"/>
        <v>0.66132449804866611</v>
      </c>
      <c r="DZ68" s="6">
        <f t="shared" si="89"/>
        <v>0.63235054346195974</v>
      </c>
      <c r="EA68" s="6">
        <f t="shared" si="89"/>
        <v>0.60591468275653682</v>
      </c>
      <c r="EB68" s="6">
        <f t="shared" ref="EB68:GM68" si="90">IF(ISTEXT(DY63), "n/a", AVERAGE(DY63:EB63))</f>
        <v>0.58057182482297376</v>
      </c>
      <c r="EC68" s="6">
        <f t="shared" si="90"/>
        <v>0.55748698418549048</v>
      </c>
      <c r="ED68" s="6">
        <f t="shared" si="90"/>
        <v>0.53832410312746037</v>
      </c>
      <c r="EE68" s="6">
        <f t="shared" si="90"/>
        <v>0.52748025478376559</v>
      </c>
      <c r="EF68" s="6">
        <f t="shared" si="90"/>
        <v>0.52027976575155699</v>
      </c>
      <c r="EG68" s="6">
        <f t="shared" si="90"/>
        <v>0.51600599830346727</v>
      </c>
      <c r="EH68" s="6">
        <f t="shared" si="90"/>
        <v>0.51323904616036686</v>
      </c>
      <c r="EI68" s="6">
        <f t="shared" si="90"/>
        <v>0.50978393857923188</v>
      </c>
      <c r="EJ68" s="6">
        <f t="shared" si="90"/>
        <v>0.51292511175973654</v>
      </c>
      <c r="EK68" s="6">
        <f t="shared" si="90"/>
        <v>0.51659959731688376</v>
      </c>
      <c r="EL68" s="6">
        <f t="shared" si="90"/>
        <v>0.52060095657494776</v>
      </c>
      <c r="EM68" s="6">
        <f t="shared" si="90"/>
        <v>0.52151357011532984</v>
      </c>
      <c r="EN68" s="6">
        <f t="shared" si="90"/>
        <v>0.51265424241260982</v>
      </c>
      <c r="EO68" s="6">
        <f t="shared" si="90"/>
        <v>0.49985968687346849</v>
      </c>
      <c r="EP68" s="6">
        <f t="shared" si="90"/>
        <v>0.48334995120433677</v>
      </c>
      <c r="EQ68" s="6">
        <f t="shared" si="90"/>
        <v>0.46032480634073442</v>
      </c>
      <c r="ER68" s="6">
        <f t="shared" si="90"/>
        <v>0.43635369325759832</v>
      </c>
      <c r="ES68" s="6">
        <f t="shared" si="90"/>
        <v>0.41295678703841188</v>
      </c>
      <c r="ET68" s="6">
        <f t="shared" si="90"/>
        <v>0.39168925992401815</v>
      </c>
      <c r="EU68" s="6">
        <f t="shared" si="90"/>
        <v>0.37882241291631152</v>
      </c>
      <c r="EV68" s="6">
        <f t="shared" si="90"/>
        <v>0.37283275020224627</v>
      </c>
      <c r="EW68" s="6">
        <f t="shared" si="90"/>
        <v>0.36956779831141695</v>
      </c>
      <c r="EX68" s="6">
        <f t="shared" si="90"/>
        <v>0.36786910902418651</v>
      </c>
      <c r="EY68" s="6">
        <f t="shared" si="90"/>
        <v>0.36641197916352414</v>
      </c>
      <c r="EZ68" s="6">
        <f t="shared" si="90"/>
        <v>0.36477736073145361</v>
      </c>
      <c r="FA68" s="6">
        <f t="shared" si="90"/>
        <v>0.36132830788514009</v>
      </c>
      <c r="FB68" s="6">
        <f t="shared" si="90"/>
        <v>0.35556839357739611</v>
      </c>
      <c r="FC68" s="6">
        <f t="shared" si="90"/>
        <v>0.34301574140466773</v>
      </c>
      <c r="FD68" s="6">
        <f t="shared" si="90"/>
        <v>0.31915109083367899</v>
      </c>
      <c r="FE68" s="6">
        <f t="shared" si="90"/>
        <v>0.2936313949601958</v>
      </c>
      <c r="FF68" s="6">
        <f t="shared" si="90"/>
        <v>0.26749011252266819</v>
      </c>
      <c r="FG68" s="6">
        <f t="shared" si="90"/>
        <v>0.24296252652329764</v>
      </c>
      <c r="FH68" s="6">
        <f t="shared" si="90"/>
        <v>0.22884805784658113</v>
      </c>
      <c r="FI68" s="6">
        <f t="shared" si="90"/>
        <v>0.21939619936201349</v>
      </c>
      <c r="FJ68" s="6">
        <f t="shared" si="90"/>
        <v>0.21554698078978016</v>
      </c>
      <c r="FK68" s="6">
        <f t="shared" si="90"/>
        <v>0.22464202009007653</v>
      </c>
      <c r="FL68" s="6">
        <f t="shared" si="90"/>
        <v>0.23687587869966101</v>
      </c>
      <c r="FM68" s="6">
        <f t="shared" si="90"/>
        <v>0.25132519006798365</v>
      </c>
      <c r="FN68" s="6">
        <f t="shared" si="90"/>
        <v>0.26639138772338367</v>
      </c>
      <c r="FO68" s="6">
        <f t="shared" si="90"/>
        <v>0.27475668505426615</v>
      </c>
      <c r="FP68" s="6">
        <f t="shared" si="90"/>
        <v>0.28394396721259174</v>
      </c>
      <c r="FQ68" s="6">
        <f t="shared" si="90"/>
        <v>0.29219216809047588</v>
      </c>
      <c r="FR68" s="6">
        <f t="shared" si="90"/>
        <v>0.30028560815216088</v>
      </c>
      <c r="FS68" s="6">
        <f t="shared" si="90"/>
        <v>0.3088081715569046</v>
      </c>
      <c r="FT68" s="6">
        <f t="shared" si="90"/>
        <v>0.31344909206966909</v>
      </c>
      <c r="FU68" s="6">
        <f t="shared" si="90"/>
        <v>0.31747030723061603</v>
      </c>
      <c r="FV68" s="6">
        <f t="shared" si="90"/>
        <v>0.3192190372516362</v>
      </c>
      <c r="FW68" s="6">
        <f t="shared" si="90"/>
        <v>0.31774939302079347</v>
      </c>
      <c r="FX68" s="6">
        <f t="shared" si="90"/>
        <v>0.31713479716739512</v>
      </c>
      <c r="FY68" s="6">
        <f t="shared" si="90"/>
        <v>0.31478794764714046</v>
      </c>
      <c r="FZ68" s="6">
        <f t="shared" si="90"/>
        <v>0.31300884936163509</v>
      </c>
      <c r="GA68" s="6">
        <f t="shared" si="90"/>
        <v>0.31292041166686824</v>
      </c>
      <c r="GB68" s="6">
        <f t="shared" si="90"/>
        <v>0.31269880800096805</v>
      </c>
      <c r="GC68" s="6">
        <f t="shared" si="90"/>
        <v>0.31331047421814195</v>
      </c>
      <c r="GD68" s="79">
        <f t="shared" si="90"/>
        <v>0.31320404039681859</v>
      </c>
      <c r="GE68" s="6">
        <f t="shared" si="90"/>
        <v>0.3118299496296969</v>
      </c>
      <c r="GF68" s="6">
        <f t="shared" si="90"/>
        <v>0.30724699444992298</v>
      </c>
      <c r="GG68" s="6">
        <f t="shared" si="90"/>
        <v>0.30151755928781526</v>
      </c>
      <c r="GH68" s="71">
        <f t="shared" si="90"/>
        <v>0.29591679832305928</v>
      </c>
      <c r="GI68" s="6">
        <f t="shared" si="90"/>
        <v>0.29083958131015414</v>
      </c>
      <c r="GJ68" s="6">
        <f t="shared" si="90"/>
        <v>0.288561129843593</v>
      </c>
      <c r="GK68" s="6">
        <f t="shared" si="90"/>
        <v>0.28866654112468682</v>
      </c>
      <c r="GL68" s="15">
        <f t="shared" si="90"/>
        <v>0.29117733543275931</v>
      </c>
      <c r="GM68" s="6">
        <f t="shared" si="90"/>
        <v>0.29942662559601696</v>
      </c>
      <c r="GN68" s="6">
        <f t="shared" ref="GN68:GV68" si="91">IF(ISTEXT(GK63), "n/a", AVERAGE(GK63:GN63))</f>
        <v>0.31312892885817056</v>
      </c>
      <c r="GO68" s="87">
        <f t="shared" si="91"/>
        <v>0.3283556466365814</v>
      </c>
      <c r="GP68" s="6">
        <f t="shared" si="91"/>
        <v>0.34391787749079472</v>
      </c>
      <c r="GQ68" s="6">
        <f t="shared" si="91"/>
        <v>0.35198896359509835</v>
      </c>
      <c r="GR68" s="6">
        <f t="shared" si="91"/>
        <v>0.35717583182397472</v>
      </c>
      <c r="GS68" s="6">
        <f t="shared" si="91"/>
        <v>0.36180977275374027</v>
      </c>
      <c r="GT68" s="6" t="str">
        <f t="shared" si="91"/>
        <v>n/a</v>
      </c>
      <c r="GU68" s="6" t="str">
        <f t="shared" si="91"/>
        <v>n/a</v>
      </c>
      <c r="GV68" s="6" t="str">
        <f t="shared" si="91"/>
        <v>n/a</v>
      </c>
    </row>
    <row r="69" spans="1:204" s="6" customFormat="1" x14ac:dyDescent="0.25">
      <c r="A69" s="36" t="s">
        <v>157</v>
      </c>
      <c r="B69" s="6" t="s">
        <v>158</v>
      </c>
      <c r="C69" s="6" t="str">
        <f t="shared" ref="C69:BN69" si="92">IFERROR(C67-C68, "n/a")</f>
        <v>n/a</v>
      </c>
      <c r="D69" s="6" t="str">
        <f t="shared" si="92"/>
        <v>n/a</v>
      </c>
      <c r="E69" s="6" t="str">
        <f t="shared" si="92"/>
        <v>n/a</v>
      </c>
      <c r="F69" s="6" t="str">
        <f t="shared" ca="1" si="92"/>
        <v>n/a</v>
      </c>
      <c r="G69" s="6" t="str">
        <f t="shared" ca="1" si="92"/>
        <v>n/a</v>
      </c>
      <c r="H69" s="6" t="str">
        <f t="shared" ca="1" si="92"/>
        <v>n/a</v>
      </c>
      <c r="I69" s="6" t="str">
        <f t="shared" ca="1" si="92"/>
        <v>n/a</v>
      </c>
      <c r="J69" s="6" t="str">
        <f t="shared" ca="1" si="92"/>
        <v>n/a</v>
      </c>
      <c r="K69" s="6" t="str">
        <f t="shared" ca="1" si="92"/>
        <v>n/a</v>
      </c>
      <c r="L69" s="6" t="str">
        <f t="shared" ca="1" si="92"/>
        <v>n/a</v>
      </c>
      <c r="M69" s="6" t="str">
        <f t="shared" ca="1" si="92"/>
        <v>n/a</v>
      </c>
      <c r="N69" s="6" t="str">
        <f t="shared" ca="1" si="92"/>
        <v>n/a</v>
      </c>
      <c r="O69" s="6" t="str">
        <f t="shared" ca="1" si="92"/>
        <v>n/a</v>
      </c>
      <c r="P69" s="6" t="str">
        <f t="shared" ca="1" si="92"/>
        <v>n/a</v>
      </c>
      <c r="Q69" s="6" t="str">
        <f t="shared" ca="1" si="92"/>
        <v>n/a</v>
      </c>
      <c r="R69" s="6">
        <f t="shared" ca="1" si="92"/>
        <v>-0.89693467065497434</v>
      </c>
      <c r="S69" s="6">
        <f t="shared" ca="1" si="92"/>
        <v>-0.7744333513625945</v>
      </c>
      <c r="T69" s="6">
        <f t="shared" ca="1" si="92"/>
        <v>-0.40082692407612519</v>
      </c>
      <c r="U69" s="6">
        <f t="shared" ca="1" si="92"/>
        <v>-5.6278649649724732E-3</v>
      </c>
      <c r="V69" s="6">
        <f t="shared" ca="1" si="92"/>
        <v>0.15318592468680503</v>
      </c>
      <c r="W69" s="6">
        <f t="shared" ca="1" si="92"/>
        <v>0.40202199026237551</v>
      </c>
      <c r="X69" s="6">
        <f t="shared" ca="1" si="92"/>
        <v>0.71671574899098789</v>
      </c>
      <c r="Y69" s="6">
        <f t="shared" ca="1" si="92"/>
        <v>1.3977502747646477</v>
      </c>
      <c r="Z69" s="6">
        <f t="shared" ca="1" si="92"/>
        <v>1.593274997662685</v>
      </c>
      <c r="AA69" s="6">
        <f t="shared" ca="1" si="92"/>
        <v>1.2250153440773639</v>
      </c>
      <c r="AB69" s="6">
        <f t="shared" ca="1" si="92"/>
        <v>0.39947625891795391</v>
      </c>
      <c r="AC69" s="6">
        <f t="shared" ca="1" si="92"/>
        <v>-0.48872995935068009</v>
      </c>
      <c r="AD69" s="6">
        <f t="shared" ca="1" si="92"/>
        <v>-0.85836945816461241</v>
      </c>
      <c r="AE69" s="6">
        <f t="shared" ca="1" si="92"/>
        <v>-0.96141664368488833</v>
      </c>
      <c r="AF69" s="6">
        <f t="shared" ca="1" si="92"/>
        <v>-0.63718415048992783</v>
      </c>
      <c r="AG69" s="6">
        <f t="shared" ca="1" si="92"/>
        <v>-0.59448673851618439</v>
      </c>
      <c r="AH69" s="6">
        <f t="shared" ca="1" si="92"/>
        <v>-0.7459775123915271</v>
      </c>
      <c r="AI69" s="6">
        <f t="shared" ca="1" si="92"/>
        <v>-1.0119326363588397</v>
      </c>
      <c r="AJ69" s="6">
        <f t="shared" ca="1" si="92"/>
        <v>-0.56543214638117711</v>
      </c>
      <c r="AK69" s="6">
        <f t="shared" ca="1" si="92"/>
        <v>-0.5138098631899034</v>
      </c>
      <c r="AL69" s="6">
        <f t="shared" ca="1" si="92"/>
        <v>-0.29789312662639827</v>
      </c>
      <c r="AM69" s="6">
        <f t="shared" ca="1" si="92"/>
        <v>-0.45146020762329153</v>
      </c>
      <c r="AN69" s="6">
        <f t="shared" ca="1" si="92"/>
        <v>-0.73858401899593884</v>
      </c>
      <c r="AO69" s="6">
        <f t="shared" ca="1" si="92"/>
        <v>-0.66749991319199842</v>
      </c>
      <c r="AP69" s="6">
        <f t="shared" ca="1" si="92"/>
        <v>-0.56243406754274561</v>
      </c>
      <c r="AQ69" s="6">
        <f t="shared" ca="1" si="92"/>
        <v>0.17229973372905871</v>
      </c>
      <c r="AR69" s="6">
        <f t="shared" ca="1" si="92"/>
        <v>0.12447692393088139</v>
      </c>
      <c r="AS69" s="6">
        <f t="shared" ca="1" si="92"/>
        <v>5.2812836926522722E-2</v>
      </c>
      <c r="AT69" s="6">
        <f t="shared" ca="1" si="92"/>
        <v>0.15481352689576666</v>
      </c>
      <c r="AU69" s="6">
        <f t="shared" ca="1" si="92"/>
        <v>5.3982344755439948E-2</v>
      </c>
      <c r="AV69" s="6">
        <f t="shared" ca="1" si="92"/>
        <v>-1.8622255712090308E-2</v>
      </c>
      <c r="AW69" s="6">
        <f t="shared" ca="1" si="92"/>
        <v>-0.15304785226181411</v>
      </c>
      <c r="AX69" s="6">
        <f t="shared" ca="1" si="92"/>
        <v>-0.18247462840057083</v>
      </c>
      <c r="AY69" s="6">
        <f t="shared" ca="1" si="92"/>
        <v>-0.47474668685738186</v>
      </c>
      <c r="AZ69" s="6">
        <f t="shared" ca="1" si="92"/>
        <v>-0.39013995032979831</v>
      </c>
      <c r="BA69" s="6">
        <f t="shared" ca="1" si="92"/>
        <v>2.5963286620149795E-3</v>
      </c>
      <c r="BB69" s="6">
        <f t="shared" ca="1" si="92"/>
        <v>0.3620184890955036</v>
      </c>
      <c r="BC69" s="6">
        <f t="shared" ca="1" si="92"/>
        <v>0.77385489217626535</v>
      </c>
      <c r="BD69" s="6">
        <f t="shared" ca="1" si="92"/>
        <v>1.0722117176512242</v>
      </c>
      <c r="BE69" s="6">
        <f t="shared" ca="1" si="92"/>
        <v>1.307068496098498</v>
      </c>
      <c r="BF69" s="6">
        <f t="shared" ca="1" si="92"/>
        <v>0.39219537246099478</v>
      </c>
      <c r="BG69" s="6">
        <f t="shared" ca="1" si="92"/>
        <v>7.5149071243236665E-2</v>
      </c>
      <c r="BH69" s="6">
        <f t="shared" ca="1" si="92"/>
        <v>-4.2839975314845624E-5</v>
      </c>
      <c r="BI69" s="6">
        <f t="shared" ca="1" si="92"/>
        <v>-0.48875345966125228</v>
      </c>
      <c r="BJ69" s="6">
        <f t="shared" ca="1" si="92"/>
        <v>0.15287137477544266</v>
      </c>
      <c r="BK69" s="6">
        <f t="shared" ca="1" si="92"/>
        <v>0.10054793348556512</v>
      </c>
      <c r="BL69" s="6">
        <f t="shared" ca="1" si="92"/>
        <v>0.1810243135597891</v>
      </c>
      <c r="BM69" s="6">
        <f t="shared" ca="1" si="92"/>
        <v>0.59084272995567899</v>
      </c>
      <c r="BN69" s="6">
        <f t="shared" ca="1" si="92"/>
        <v>0.1591638931118452</v>
      </c>
      <c r="BO69" s="6">
        <f t="shared" ref="BO69:DZ69" ca="1" si="93">IFERROR(BO67-BO68, "n/a")</f>
        <v>0.16363520847174773</v>
      </c>
      <c r="BP69" s="6">
        <f t="shared" ca="1" si="93"/>
        <v>0.12306354173773804</v>
      </c>
      <c r="BQ69" s="6">
        <f t="shared" ca="1" si="93"/>
        <v>0.15823752115246525</v>
      </c>
      <c r="BR69" s="6">
        <f t="shared" ca="1" si="93"/>
        <v>0.11107675485833379</v>
      </c>
      <c r="BS69" s="6">
        <f t="shared" ca="1" si="93"/>
        <v>0.13750212104156789</v>
      </c>
      <c r="BT69" s="6">
        <f t="shared" ca="1" si="93"/>
        <v>-0.21448949296122899</v>
      </c>
      <c r="BU69" s="6">
        <f t="shared" ca="1" si="93"/>
        <v>-0.76884329789385597</v>
      </c>
      <c r="BV69" s="6">
        <f t="shared" ca="1" si="93"/>
        <v>-0.38447809035490776</v>
      </c>
      <c r="BW69" s="6">
        <f t="shared" ca="1" si="93"/>
        <v>-0.68405662378857257</v>
      </c>
      <c r="BX69" s="6">
        <f t="shared" ca="1" si="93"/>
        <v>-0.6876537723871684</v>
      </c>
      <c r="BY69" s="6">
        <f t="shared" ca="1" si="93"/>
        <v>-0.61724780775202981</v>
      </c>
      <c r="BZ69" s="6">
        <f t="shared" ca="1" si="93"/>
        <v>-0.44143603481401583</v>
      </c>
      <c r="CA69" s="6">
        <f t="shared" ca="1" si="93"/>
        <v>-0.4200782787572116</v>
      </c>
      <c r="CB69" s="6">
        <f t="shared" ca="1" si="93"/>
        <v>-0.11985162337671462</v>
      </c>
      <c r="CC69" s="6">
        <f t="shared" ca="1" si="93"/>
        <v>9.1074294285857338E-2</v>
      </c>
      <c r="CD69" s="6">
        <f t="shared" ca="1" si="93"/>
        <v>-0.14624278862242257</v>
      </c>
      <c r="CE69" s="6">
        <f t="shared" ca="1" si="93"/>
        <v>0.45126443407774797</v>
      </c>
      <c r="CF69" s="6">
        <f t="shared" ca="1" si="93"/>
        <v>0.2067275834054132</v>
      </c>
      <c r="CG69" s="6">
        <f t="shared" ca="1" si="93"/>
        <v>0.11870634431128246</v>
      </c>
      <c r="CH69" s="6">
        <f t="shared" ca="1" si="93"/>
        <v>0.16330741664854165</v>
      </c>
      <c r="CI69" s="6">
        <f t="shared" ca="1" si="93"/>
        <v>3.4519102381502798E-4</v>
      </c>
      <c r="CJ69" s="6">
        <f t="shared" ca="1" si="93"/>
        <v>0.2647666602033576</v>
      </c>
      <c r="CK69" s="6">
        <f t="shared" ca="1" si="93"/>
        <v>0.30421547058636567</v>
      </c>
      <c r="CL69" s="6">
        <f t="shared" ca="1" si="93"/>
        <v>0.15434569036323875</v>
      </c>
      <c r="CM69" s="6">
        <f t="shared" ca="1" si="93"/>
        <v>0.42804317540927495</v>
      </c>
      <c r="CN69" s="6">
        <f t="shared" ca="1" si="93"/>
        <v>0.2928380643393429</v>
      </c>
      <c r="CO69" s="6">
        <f t="shared" ca="1" si="93"/>
        <v>0.53130003510007673</v>
      </c>
      <c r="CP69" s="6">
        <f t="shared" ca="1" si="93"/>
        <v>0.65335666998359498</v>
      </c>
      <c r="CQ69" s="6">
        <f t="shared" ca="1" si="93"/>
        <v>-2.1012678886718483E-2</v>
      </c>
      <c r="CR69" s="6">
        <f t="shared" ca="1" si="93"/>
        <v>-0.15341253257030524</v>
      </c>
      <c r="CS69" s="6">
        <f t="shared" ca="1" si="93"/>
        <v>-0.47321667289451053</v>
      </c>
      <c r="CT69" s="6">
        <f t="shared" ca="1" si="93"/>
        <v>-0.55629972313925757</v>
      </c>
      <c r="CU69" s="6">
        <f t="shared" ca="1" si="93"/>
        <v>-0.65910608184376485</v>
      </c>
      <c r="CV69" s="6">
        <f t="shared" ca="1" si="93"/>
        <v>-0.65617163822632707</v>
      </c>
      <c r="CW69" s="6">
        <f t="shared" ca="1" si="93"/>
        <v>-0.44367198071291952</v>
      </c>
      <c r="CX69" s="6">
        <f t="shared" ca="1" si="93"/>
        <v>-0.6753150076238057</v>
      </c>
      <c r="CY69" s="6">
        <f t="shared" ca="1" si="93"/>
        <v>-0.37274391143405039</v>
      </c>
      <c r="CZ69" s="6">
        <f t="shared" ca="1" si="93"/>
        <v>-0.34059147310251642</v>
      </c>
      <c r="DA69" s="6">
        <f t="shared" ca="1" si="93"/>
        <v>-0.62496493069182502</v>
      </c>
      <c r="DB69" s="6">
        <f t="shared" ca="1" si="93"/>
        <v>-0.7038427808711103</v>
      </c>
      <c r="DC69" s="6">
        <f t="shared" ca="1" si="93"/>
        <v>-0.66865353980518882</v>
      </c>
      <c r="DD69" s="6">
        <f t="shared" ca="1" si="93"/>
        <v>-0.54957680386298646</v>
      </c>
      <c r="DE69" s="6">
        <f t="shared" ca="1" si="93"/>
        <v>-0.61326613167560529</v>
      </c>
      <c r="DF69" s="6">
        <f t="shared" ca="1" si="93"/>
        <v>-0.28132083325667923</v>
      </c>
      <c r="DG69" s="6">
        <f t="shared" ca="1" si="93"/>
        <v>-0.56968806854819198</v>
      </c>
      <c r="DH69" s="6">
        <f t="shared" ca="1" si="93"/>
        <v>-0.74258280552386846</v>
      </c>
      <c r="DI69" s="6">
        <f t="shared" ca="1" si="93"/>
        <v>-0.71244915681128795</v>
      </c>
      <c r="DJ69" s="6">
        <f t="shared" ca="1" si="93"/>
        <v>-0.87288478593418994</v>
      </c>
      <c r="DK69" s="6">
        <f t="shared" ca="1" si="93"/>
        <v>-0.93127437082782094</v>
      </c>
      <c r="DL69" s="6">
        <f t="shared" ca="1" si="93"/>
        <v>-0.79130586594390073</v>
      </c>
      <c r="DM69" s="6">
        <f t="shared" ca="1" si="93"/>
        <v>-0.7788746681162706</v>
      </c>
      <c r="DN69" s="6">
        <f t="shared" ca="1" si="93"/>
        <v>-0.76185060698434448</v>
      </c>
      <c r="DO69" s="6">
        <f t="shared" ca="1" si="93"/>
        <v>-0.51096476018099546</v>
      </c>
      <c r="DP69" s="6">
        <f t="shared" ca="1" si="93"/>
        <v>-0.70732352044080415</v>
      </c>
      <c r="DQ69" s="6">
        <f t="shared" ca="1" si="93"/>
        <v>-0.55162426944665932</v>
      </c>
      <c r="DR69" s="6">
        <f t="shared" ca="1" si="93"/>
        <v>-0.31438533776200306</v>
      </c>
      <c r="DS69" s="6">
        <f t="shared" ca="1" si="93"/>
        <v>-0.5577043381739899</v>
      </c>
      <c r="DT69" s="6">
        <f t="shared" ca="1" si="93"/>
        <v>-0.46371127354723246</v>
      </c>
      <c r="DU69" s="6">
        <f t="shared" ca="1" si="93"/>
        <v>-0.70847947614488582</v>
      </c>
      <c r="DV69" s="6">
        <f t="shared" ca="1" si="93"/>
        <v>-0.82378425748998885</v>
      </c>
      <c r="DW69" s="6">
        <f t="shared" ca="1" si="93"/>
        <v>-0.29921846124056972</v>
      </c>
      <c r="DX69" s="6">
        <f t="shared" ca="1" si="93"/>
        <v>-4.7756553144133629E-2</v>
      </c>
      <c r="DY69" s="6">
        <f t="shared" ca="1" si="93"/>
        <v>0.30588914936177247</v>
      </c>
      <c r="DZ69" s="6">
        <f t="shared" ca="1" si="93"/>
        <v>0.83583674090163063</v>
      </c>
      <c r="EA69" s="6">
        <f t="shared" ref="EA69:GL69" ca="1" si="94">IFERROR(EA67-EA68, "n/a")</f>
        <v>1.1920632987976942</v>
      </c>
      <c r="EB69" s="6">
        <f t="shared" ca="1" si="94"/>
        <v>1.4378642231382246</v>
      </c>
      <c r="EC69" s="6">
        <f t="shared" ca="1" si="94"/>
        <v>1.6754748558384209</v>
      </c>
      <c r="ED69" s="6">
        <f t="shared" ca="1" si="94"/>
        <v>1.514452721488859</v>
      </c>
      <c r="EE69" s="6">
        <f t="shared" ca="1" si="94"/>
        <v>1.2262937844320401</v>
      </c>
      <c r="EF69" s="6">
        <f t="shared" ca="1" si="94"/>
        <v>1.1237330233373739</v>
      </c>
      <c r="EG69" s="6">
        <f t="shared" ca="1" si="94"/>
        <v>0.98053274376421751</v>
      </c>
      <c r="EH69" s="6">
        <f t="shared" ca="1" si="94"/>
        <v>0.84360593632026704</v>
      </c>
      <c r="EI69" s="6">
        <f t="shared" ca="1" si="94"/>
        <v>0.69951425154383984</v>
      </c>
      <c r="EJ69" s="6">
        <f t="shared" ca="1" si="94"/>
        <v>0.36581275260460433</v>
      </c>
      <c r="EK69" s="6">
        <f t="shared" ca="1" si="94"/>
        <v>9.4994421839491805E-2</v>
      </c>
      <c r="EL69" s="6">
        <f t="shared" ca="1" si="94"/>
        <v>-0.20433347651640676</v>
      </c>
      <c r="EM69" s="6">
        <f t="shared" ca="1" si="94"/>
        <v>-0.39943069529298075</v>
      </c>
      <c r="EN69" s="6">
        <f t="shared" ca="1" si="94"/>
        <v>-0.63168629098924944</v>
      </c>
      <c r="EO69" s="6">
        <f t="shared" ca="1" si="94"/>
        <v>-0.69920834237783047</v>
      </c>
      <c r="EP69" s="6">
        <f t="shared" ca="1" si="94"/>
        <v>-0.79177681932237198</v>
      </c>
      <c r="EQ69" s="6">
        <f t="shared" ca="1" si="94"/>
        <v>-0.63519511810105611</v>
      </c>
      <c r="ER69" s="6">
        <f t="shared" ca="1" si="94"/>
        <v>-0.64103744251429751</v>
      </c>
      <c r="ES69" s="6">
        <f t="shared" ca="1" si="94"/>
        <v>-0.67431914087120481</v>
      </c>
      <c r="ET69" s="6">
        <f t="shared" ca="1" si="94"/>
        <v>-0.47033833405755632</v>
      </c>
      <c r="EU69" s="6">
        <f t="shared" ca="1" si="94"/>
        <v>-0.60102773816041055</v>
      </c>
      <c r="EV69" s="6">
        <f t="shared" ca="1" si="94"/>
        <v>-0.35461324439067954</v>
      </c>
      <c r="EW69" s="6">
        <f t="shared" ca="1" si="94"/>
        <v>-0.18580465837109317</v>
      </c>
      <c r="EX69" s="6">
        <f t="shared" ca="1" si="94"/>
        <v>-7.024154951170275E-2</v>
      </c>
      <c r="EY69" s="6">
        <f t="shared" ca="1" si="94"/>
        <v>1.9185327854903012E-2</v>
      </c>
      <c r="EZ69" s="6">
        <f t="shared" ca="1" si="94"/>
        <v>0.63746235027256126</v>
      </c>
      <c r="FA69" s="6">
        <f t="shared" ca="1" si="94"/>
        <v>0.95898724373306554</v>
      </c>
      <c r="FB69" s="6">
        <f t="shared" ca="1" si="94"/>
        <v>1.1132730793883154</v>
      </c>
      <c r="FC69" s="6">
        <f t="shared" ca="1" si="94"/>
        <v>1.9149968332211547</v>
      </c>
      <c r="FD69" s="6">
        <f t="shared" ca="1" si="94"/>
        <v>1.919846156907445</v>
      </c>
      <c r="FE69" s="6">
        <f t="shared" ca="1" si="94"/>
        <v>2.237681137229953</v>
      </c>
      <c r="FF69" s="6">
        <f t="shared" ca="1" si="94"/>
        <v>2.5559450101380832</v>
      </c>
      <c r="FG69" s="6">
        <f t="shared" ca="1" si="94"/>
        <v>2.2138620846914181</v>
      </c>
      <c r="FH69" s="6">
        <f t="shared" ca="1" si="94"/>
        <v>1.9546319005465977</v>
      </c>
      <c r="FI69" s="6">
        <f t="shared" ca="1" si="94"/>
        <v>1.4706087065394138</v>
      </c>
      <c r="FJ69" s="6">
        <f t="shared" ca="1" si="94"/>
        <v>0.99203867699605242</v>
      </c>
      <c r="FK69" s="6">
        <f t="shared" ca="1" si="94"/>
        <v>0.19637344220116784</v>
      </c>
      <c r="FL69" s="6">
        <f t="shared" ca="1" si="94"/>
        <v>-0.47531298533875499</v>
      </c>
      <c r="FM69" s="6">
        <f t="shared" ca="1" si="94"/>
        <v>-1.1043289043193023</v>
      </c>
      <c r="FN69" s="6">
        <f t="shared" ca="1" si="94"/>
        <v>-1.4198116116137864</v>
      </c>
      <c r="FO69" s="6">
        <f t="shared" ca="1" si="94"/>
        <v>-1.379657499796958</v>
      </c>
      <c r="FP69" s="6">
        <f t="shared" ca="1" si="94"/>
        <v>-1.3841585637289224</v>
      </c>
      <c r="FQ69" s="6">
        <f t="shared" ca="1" si="94"/>
        <v>-1.0987502897897197</v>
      </c>
      <c r="FR69" s="6">
        <f t="shared" ca="1" si="94"/>
        <v>-1.2688146881846802</v>
      </c>
      <c r="FS69" s="6">
        <f t="shared" ca="1" si="94"/>
        <v>-1.4030222518578483</v>
      </c>
      <c r="FT69" s="6">
        <f t="shared" ca="1" si="94"/>
        <v>-1.4163679924678974</v>
      </c>
      <c r="FU69" s="6">
        <f t="shared" ca="1" si="94"/>
        <v>-1.4872180697646982</v>
      </c>
      <c r="FV69" s="6">
        <f t="shared" ca="1" si="94"/>
        <v>-1.4326622772904445</v>
      </c>
      <c r="FW69" s="6">
        <f t="shared" ca="1" si="94"/>
        <v>-1.2758001965404915</v>
      </c>
      <c r="FX69" s="6">
        <f t="shared" ca="1" si="94"/>
        <v>-1.1299077513219418</v>
      </c>
      <c r="FY69" s="6">
        <f t="shared" ca="1" si="94"/>
        <v>-0.87098223579497791</v>
      </c>
      <c r="FZ69" s="6">
        <f t="shared" ca="1" si="94"/>
        <v>-0.66468746852670135</v>
      </c>
      <c r="GA69" s="6">
        <f t="shared" ca="1" si="94"/>
        <v>-0.33155135751017473</v>
      </c>
      <c r="GB69" s="6">
        <f t="shared" ca="1" si="94"/>
        <v>-5.4171795615709339E-2</v>
      </c>
      <c r="GC69" s="6">
        <f t="shared" ca="1" si="94"/>
        <v>-3.8013684047070895E-2</v>
      </c>
      <c r="GD69" s="79">
        <f t="shared" ca="1" si="94"/>
        <v>5.2903595708768125E-2</v>
      </c>
      <c r="GE69" s="6">
        <f t="shared" ca="1" si="94"/>
        <v>0.12135269845271873</v>
      </c>
      <c r="GF69" s="6">
        <f t="shared" ca="1" si="94"/>
        <v>-7.3139154638217463E-2</v>
      </c>
      <c r="GG69" s="6">
        <f t="shared" ca="1" si="94"/>
        <v>-0.11273521400021819</v>
      </c>
      <c r="GH69" s="71">
        <f t="shared" ca="1" si="94"/>
        <v>-0.12794206440922914</v>
      </c>
      <c r="GI69" s="6">
        <f t="shared" ca="1" si="94"/>
        <v>-0.30194837994267909</v>
      </c>
      <c r="GJ69" s="6">
        <f t="shared" ca="1" si="94"/>
        <v>-0.24980948078171589</v>
      </c>
      <c r="GK69" s="6">
        <f t="shared" ca="1" si="94"/>
        <v>-0.30546100586312619</v>
      </c>
      <c r="GL69" s="15">
        <f t="shared" ca="1" si="94"/>
        <v>-0.20079879569333597</v>
      </c>
      <c r="GM69" s="6">
        <f t="shared" ref="GM69:GV69" ca="1" si="95">IFERROR(GM67-GM68, "n/a")</f>
        <v>-9.1752632162031111E-2</v>
      </c>
      <c r="GN69" s="6">
        <f t="shared" ca="1" si="95"/>
        <v>4.2374359781838455E-2</v>
      </c>
      <c r="GO69" s="87">
        <f t="shared" ca="1" si="95"/>
        <v>0.19729797232184515</v>
      </c>
      <c r="GP69" s="6">
        <f t="shared" ca="1" si="95"/>
        <v>6.5389608786878051E-2</v>
      </c>
      <c r="GQ69" s="6">
        <f t="shared" ca="1" si="95"/>
        <v>5.3023347998841952E-2</v>
      </c>
      <c r="GR69" s="6">
        <f t="shared" ca="1" si="95"/>
        <v>-9.0010830759588101E-2</v>
      </c>
      <c r="GS69" s="6">
        <f t="shared" ca="1" si="95"/>
        <v>-0.37784543142020877</v>
      </c>
      <c r="GT69" s="6" t="str">
        <f t="shared" ca="1" si="95"/>
        <v>n/a</v>
      </c>
      <c r="GU69" s="6" t="str">
        <f t="shared" ca="1" si="95"/>
        <v>n/a</v>
      </c>
      <c r="GV69" s="6" t="str">
        <f t="shared" ca="1" si="95"/>
        <v>n/a</v>
      </c>
    </row>
    <row r="70" spans="1:204" s="6" customFormat="1" x14ac:dyDescent="0.25">
      <c r="A70" s="36" t="s">
        <v>156</v>
      </c>
      <c r="B70" s="6" t="s">
        <v>159</v>
      </c>
      <c r="C70" s="6" t="str">
        <f t="shared" ref="C70:BN70" ca="1" si="96">IFERROR(C59-C64, "n/a")</f>
        <v>n/a</v>
      </c>
      <c r="D70" s="6" t="str">
        <f t="shared" ca="1" si="96"/>
        <v>n/a</v>
      </c>
      <c r="E70" s="6" t="str">
        <f t="shared" ca="1" si="96"/>
        <v>n/a</v>
      </c>
      <c r="F70" s="6" t="str">
        <f t="shared" ca="1" si="96"/>
        <v>n/a</v>
      </c>
      <c r="G70" s="6" t="str">
        <f t="shared" ca="1" si="96"/>
        <v>n/a</v>
      </c>
      <c r="H70" s="6" t="str">
        <f t="shared" ca="1" si="96"/>
        <v>n/a</v>
      </c>
      <c r="I70" s="6" t="str">
        <f t="shared" ca="1" si="96"/>
        <v>n/a</v>
      </c>
      <c r="J70" s="6" t="str">
        <f t="shared" ca="1" si="96"/>
        <v>n/a</v>
      </c>
      <c r="K70" s="6" t="str">
        <f t="shared" ca="1" si="96"/>
        <v>n/a</v>
      </c>
      <c r="L70" s="6" t="str">
        <f t="shared" ca="1" si="96"/>
        <v>n/a</v>
      </c>
      <c r="M70" s="6" t="str">
        <f t="shared" ca="1" si="96"/>
        <v>n/a</v>
      </c>
      <c r="N70" s="6" t="str">
        <f t="shared" ca="1" si="96"/>
        <v>n/a</v>
      </c>
      <c r="O70" s="6">
        <f t="shared" ca="1" si="96"/>
        <v>-1.3826016904102594</v>
      </c>
      <c r="P70" s="6">
        <f t="shared" ca="1" si="96"/>
        <v>-1.6994897518140522</v>
      </c>
      <c r="Q70" s="6">
        <f t="shared" ca="1" si="96"/>
        <v>-0.49881529363316046</v>
      </c>
      <c r="R70" s="6">
        <f t="shared" ca="1" si="96"/>
        <v>-0.72840560541918353</v>
      </c>
      <c r="S70" s="6">
        <f t="shared" ca="1" si="96"/>
        <v>2.1583777733318001</v>
      </c>
      <c r="T70" s="6">
        <f t="shared" ca="1" si="96"/>
        <v>0.64212574909306996</v>
      </c>
      <c r="U70" s="6">
        <f t="shared" ca="1" si="96"/>
        <v>1.541934919233773</v>
      </c>
      <c r="V70" s="6">
        <f t="shared" ca="1" si="96"/>
        <v>1.1489629280724354</v>
      </c>
      <c r="W70" s="6">
        <f t="shared" ca="1" si="96"/>
        <v>3.5443349489836868</v>
      </c>
      <c r="X70" s="6">
        <f t="shared" ca="1" si="96"/>
        <v>1.4205439132053885</v>
      </c>
      <c r="Y70" s="6">
        <f t="shared" ca="1" si="96"/>
        <v>1.7996557495510679</v>
      </c>
      <c r="Z70" s="6">
        <f t="shared" ca="1" si="96"/>
        <v>0.26216786907730105</v>
      </c>
      <c r="AA70" s="6">
        <f t="shared" ca="1" si="96"/>
        <v>-1.1810587416467395</v>
      </c>
      <c r="AB70" s="6">
        <f t="shared" ca="1" si="96"/>
        <v>-1.9702819768070603</v>
      </c>
      <c r="AC70" s="6">
        <f t="shared" ca="1" si="96"/>
        <v>-0.72527488255273409</v>
      </c>
      <c r="AD70" s="6">
        <f t="shared" ca="1" si="96"/>
        <v>-0.66763311072588649</v>
      </c>
      <c r="AE70" s="6">
        <f t="shared" ca="1" si="96"/>
        <v>-0.54592294787897377</v>
      </c>
      <c r="AF70" s="6">
        <f t="shared" ca="1" si="96"/>
        <v>-1.7037381867019883</v>
      </c>
      <c r="AG70" s="6">
        <f t="shared" ca="1" si="96"/>
        <v>-1.6025771652310894</v>
      </c>
      <c r="AH70" s="6">
        <f t="shared" ca="1" si="96"/>
        <v>-0.61620105511987777</v>
      </c>
      <c r="AI70" s="6">
        <f t="shared" ca="1" si="96"/>
        <v>-0.82951353879234335</v>
      </c>
      <c r="AJ70" s="6">
        <f t="shared" ca="1" si="96"/>
        <v>-1.5364162133588308</v>
      </c>
      <c r="AK70" s="6">
        <f t="shared" ca="1" si="96"/>
        <v>-0.63369780831758127</v>
      </c>
      <c r="AL70" s="6">
        <f t="shared" ca="1" si="96"/>
        <v>-0.83906123788688558</v>
      </c>
      <c r="AM70" s="6">
        <f t="shared" ca="1" si="96"/>
        <v>-1.3403430169898958</v>
      </c>
      <c r="AN70" s="6">
        <f t="shared" ca="1" si="96"/>
        <v>0.50040402648155602</v>
      </c>
      <c r="AO70" s="6">
        <f t="shared" ca="1" si="96"/>
        <v>-0.23545337307531916</v>
      </c>
      <c r="AP70" s="6">
        <f t="shared" ca="1" si="96"/>
        <v>0.3465682143979254</v>
      </c>
      <c r="AQ70" s="6">
        <f t="shared" ca="1" si="96"/>
        <v>1.305380900883973</v>
      </c>
      <c r="AR70" s="6">
        <f t="shared" ca="1" si="96"/>
        <v>1.8009599744326066</v>
      </c>
      <c r="AS70" s="6">
        <f t="shared" ca="1" si="96"/>
        <v>-1.9634265681945373E-2</v>
      </c>
      <c r="AT70" s="6">
        <f t="shared" ca="1" si="96"/>
        <v>-0.79840203090122108</v>
      </c>
      <c r="AU70" s="6">
        <f t="shared" ca="1" si="96"/>
        <v>-0.56829065483592212</v>
      </c>
      <c r="AV70" s="6">
        <f t="shared" ca="1" si="96"/>
        <v>0.54379355919023298</v>
      </c>
      <c r="AW70" s="6">
        <f t="shared" ca="1" si="96"/>
        <v>-1.538401996633969</v>
      </c>
      <c r="AX70" s="6">
        <f t="shared" ca="1" si="96"/>
        <v>1.6935657371076009</v>
      </c>
      <c r="AY70" s="6">
        <f t="shared" ca="1" si="96"/>
        <v>1.397629117862877</v>
      </c>
      <c r="AZ70" s="6">
        <f t="shared" ca="1" si="96"/>
        <v>0.10202596017816296</v>
      </c>
      <c r="BA70" s="6">
        <f t="shared" ca="1" si="96"/>
        <v>1.5298926617315902</v>
      </c>
      <c r="BB70" s="6">
        <f t="shared" ca="1" si="96"/>
        <v>2.3919689635534662</v>
      </c>
      <c r="BC70" s="6">
        <f t="shared" ca="1" si="96"/>
        <v>0.66191127197295452</v>
      </c>
      <c r="BD70" s="6">
        <f t="shared" ca="1" si="96"/>
        <v>-0.35345312233111503</v>
      </c>
      <c r="BE70" s="6">
        <f t="shared" ca="1" si="96"/>
        <v>0.36671655684039872</v>
      </c>
      <c r="BF70" s="6">
        <f t="shared" ca="1" si="96"/>
        <v>-3.0919791634564313</v>
      </c>
      <c r="BG70" s="6">
        <f t="shared" ca="1" si="96"/>
        <v>-1.09411276589119</v>
      </c>
      <c r="BH70" s="6">
        <f t="shared" ca="1" si="96"/>
        <v>-3.8493535488577812E-2</v>
      </c>
      <c r="BI70" s="6">
        <f t="shared" ca="1" si="96"/>
        <v>-0.58568979718923309</v>
      </c>
      <c r="BJ70" s="6">
        <f t="shared" ca="1" si="96"/>
        <v>0.67601630695670378</v>
      </c>
      <c r="BK70" s="6">
        <f t="shared" ca="1" si="96"/>
        <v>-0.38867471308703888</v>
      </c>
      <c r="BL70" s="6">
        <f t="shared" ca="1" si="96"/>
        <v>1.0511826762333389</v>
      </c>
      <c r="BM70" s="6">
        <f t="shared" ca="1" si="96"/>
        <v>0.60048340879549</v>
      </c>
      <c r="BN70" s="6">
        <f t="shared" ca="1" si="96"/>
        <v>-0.95841792856401109</v>
      </c>
      <c r="BO70" s="6">
        <f t="shared" ref="BO70:DZ70" ca="1" si="97">IFERROR(BO59-BO64, "n/a")</f>
        <v>-0.35747752271525074</v>
      </c>
      <c r="BP70" s="6">
        <f t="shared" ca="1" si="97"/>
        <v>1.2278415427605842</v>
      </c>
      <c r="BQ70" s="6">
        <f t="shared" ca="1" si="97"/>
        <v>1.197014511510369</v>
      </c>
      <c r="BR70" s="6">
        <f t="shared" ca="1" si="97"/>
        <v>-1.011824079493745</v>
      </c>
      <c r="BS70" s="6">
        <f t="shared" ca="1" si="97"/>
        <v>-0.12474535498766215</v>
      </c>
      <c r="BT70" s="6">
        <f t="shared" ca="1" si="97"/>
        <v>-0.7637102430224334</v>
      </c>
      <c r="BU70" s="6">
        <f t="shared" ca="1" si="97"/>
        <v>-0.98239925695416641</v>
      </c>
      <c r="BV70" s="6">
        <f t="shared" ca="1" si="97"/>
        <v>-0.55427414051370882</v>
      </c>
      <c r="BW70" s="6">
        <f t="shared" ca="1" si="97"/>
        <v>-1.1627035781953121</v>
      </c>
      <c r="BX70" s="6">
        <f t="shared" ca="1" si="97"/>
        <v>-1.0066630329922412</v>
      </c>
      <c r="BY70" s="6">
        <f t="shared" ca="1" si="97"/>
        <v>-0.49363800325624113</v>
      </c>
      <c r="BZ70" s="6">
        <f t="shared" ca="1" si="97"/>
        <v>0.47940430442091975</v>
      </c>
      <c r="CA70" s="6">
        <f t="shared" ca="1" si="97"/>
        <v>-1.5357218906336589</v>
      </c>
      <c r="CB70" s="6">
        <f t="shared" ca="1" si="97"/>
        <v>0.64045563606078748</v>
      </c>
      <c r="CC70" s="6">
        <f t="shared" ca="1" si="97"/>
        <v>0.19203638220288322</v>
      </c>
      <c r="CD70" s="6">
        <f t="shared" ca="1" si="97"/>
        <v>0.44541050980105878</v>
      </c>
      <c r="CE70" s="6">
        <f t="shared" ca="1" si="97"/>
        <v>0.7484719269635185</v>
      </c>
      <c r="CF70" s="6">
        <f t="shared" ca="1" si="97"/>
        <v>-6.073372197989188E-2</v>
      </c>
      <c r="CG70" s="6">
        <f t="shared" ca="1" si="97"/>
        <v>0.3374573952837378</v>
      </c>
      <c r="CH70" s="6">
        <f t="shared" ca="1" si="97"/>
        <v>1.4644173977241139</v>
      </c>
      <c r="CI70" s="6">
        <f t="shared" ca="1" si="97"/>
        <v>1.3400996009192865</v>
      </c>
      <c r="CJ70" s="6">
        <f t="shared" ca="1" si="97"/>
        <v>0.56550322391076324</v>
      </c>
      <c r="CK70" s="6">
        <f t="shared" ca="1" si="97"/>
        <v>5.8052922539965024E-2</v>
      </c>
      <c r="CL70" s="6">
        <f t="shared" ca="1" si="97"/>
        <v>-0.22894023733735125</v>
      </c>
      <c r="CM70" s="6">
        <f t="shared" ca="1" si="97"/>
        <v>0.97349599897540351</v>
      </c>
      <c r="CN70" s="6">
        <f t="shared" ca="1" si="97"/>
        <v>-0.26277837030271434</v>
      </c>
      <c r="CO70" s="6">
        <f t="shared" ca="1" si="97"/>
        <v>0.58612991192079822</v>
      </c>
      <c r="CP70" s="6">
        <f t="shared" ca="1" si="97"/>
        <v>-0.33503864279071138</v>
      </c>
      <c r="CQ70" s="6">
        <f t="shared" ca="1" si="97"/>
        <v>-0.84962544571065368</v>
      </c>
      <c r="CR70" s="6">
        <f t="shared" ca="1" si="97"/>
        <v>-0.34672622476808129</v>
      </c>
      <c r="CS70" s="6">
        <f t="shared" ca="1" si="97"/>
        <v>-0.24425267621343999</v>
      </c>
      <c r="CT70" s="6">
        <f t="shared" ca="1" si="97"/>
        <v>-0.89310532222863981</v>
      </c>
      <c r="CU70" s="6">
        <f t="shared" ca="1" si="97"/>
        <v>-1.8991712365453406</v>
      </c>
      <c r="CV70" s="6">
        <f t="shared" ca="1" si="97"/>
        <v>-0.93900847379722518</v>
      </c>
      <c r="CW70" s="6">
        <f t="shared" ca="1" si="97"/>
        <v>0.52667057333111156</v>
      </c>
      <c r="CX70" s="6">
        <f t="shared" ca="1" si="97"/>
        <v>-1.6232216015001146</v>
      </c>
      <c r="CY70" s="6">
        <f t="shared" ca="1" si="97"/>
        <v>-0.19335564556301077</v>
      </c>
      <c r="CZ70" s="6">
        <f t="shared" ca="1" si="97"/>
        <v>2.1373897673723385E-2</v>
      </c>
      <c r="DA70" s="6">
        <f t="shared" ca="1" si="97"/>
        <v>-0.81324581580878463</v>
      </c>
      <c r="DB70" s="6">
        <f t="shared" ca="1" si="97"/>
        <v>-1.5466214689959319</v>
      </c>
      <c r="DC70" s="6">
        <f t="shared" ca="1" si="97"/>
        <v>-0.31714102038491243</v>
      </c>
      <c r="DD70" s="6">
        <f t="shared" ca="1" si="97"/>
        <v>-0.48904192857308315</v>
      </c>
      <c r="DE70" s="6">
        <f t="shared" ca="1" si="97"/>
        <v>-1.0078537443358435</v>
      </c>
      <c r="DF70" s="6">
        <f t="shared" ca="1" si="97"/>
        <v>-0.38453686381813235</v>
      </c>
      <c r="DG70" s="6">
        <f t="shared" ca="1" si="97"/>
        <v>-1.2655648645733457</v>
      </c>
      <c r="DH70" s="6">
        <f t="shared" ca="1" si="97"/>
        <v>-1.0129756324353565</v>
      </c>
      <c r="DI70" s="6">
        <f t="shared" ca="1" si="97"/>
        <v>-1.0079338797587867</v>
      </c>
      <c r="DJ70" s="6">
        <f t="shared" ca="1" si="97"/>
        <v>-0.75608654891600768</v>
      </c>
      <c r="DK70" s="6">
        <f t="shared" ca="1" si="97"/>
        <v>-1.6543781118630245</v>
      </c>
      <c r="DL70" s="6">
        <f t="shared" ca="1" si="97"/>
        <v>0.1854778469514059</v>
      </c>
      <c r="DM70" s="6">
        <f t="shared" ca="1" si="97"/>
        <v>-0.88630118539282654</v>
      </c>
      <c r="DN70" s="6">
        <f t="shared" ca="1" si="97"/>
        <v>-1.1941273979975358</v>
      </c>
      <c r="DO70" s="6">
        <f t="shared" ca="1" si="97"/>
        <v>-0.5779749416183777</v>
      </c>
      <c r="DP70" s="6">
        <f t="shared" ca="1" si="97"/>
        <v>-0.4535553549289934</v>
      </c>
      <c r="DQ70" s="6">
        <f t="shared" ca="1" si="97"/>
        <v>-0.28387356285519372</v>
      </c>
      <c r="DR70" s="6">
        <f t="shared" ca="1" si="97"/>
        <v>-0.30211986263572144</v>
      </c>
      <c r="DS70" s="6">
        <f t="shared" ca="1" si="97"/>
        <v>-1.1205031959038052</v>
      </c>
      <c r="DT70" s="6">
        <f t="shared" ca="1" si="97"/>
        <v>-0.88551407516471459</v>
      </c>
      <c r="DU70" s="6">
        <f t="shared" ca="1" si="97"/>
        <v>-0.44629861774221058</v>
      </c>
      <c r="DV70" s="6">
        <f t="shared" ca="1" si="97"/>
        <v>-2.5678701930997194E-2</v>
      </c>
      <c r="DW70" s="6">
        <f t="shared" ca="1" si="97"/>
        <v>1.3463064391554649</v>
      </c>
      <c r="DX70" s="6">
        <f t="shared" ca="1" si="97"/>
        <v>0.92554163601453254</v>
      </c>
      <c r="DY70" s="6">
        <f t="shared" ca="1" si="97"/>
        <v>1.2524283278028747</v>
      </c>
      <c r="DZ70" s="6">
        <f t="shared" ca="1" si="97"/>
        <v>2.2230856793789364</v>
      </c>
      <c r="EA70" s="6">
        <f t="shared" ref="EA70:GL70" ca="1" si="98">IFERROR(EA59-EA64, "n/a")</f>
        <v>1.80101583266239</v>
      </c>
      <c r="EB70" s="6">
        <f t="shared" ca="1" si="98"/>
        <v>1.7742106992013993</v>
      </c>
      <c r="EC70" s="6">
        <f t="shared" ca="1" si="98"/>
        <v>1.4667850715730926</v>
      </c>
      <c r="ED70" s="6">
        <f t="shared" ca="1" si="98"/>
        <v>1.5858089803611577</v>
      </c>
      <c r="EE70" s="6">
        <f t="shared" ca="1" si="98"/>
        <v>0.83366343080305738</v>
      </c>
      <c r="EF70" s="6">
        <f t="shared" ca="1" si="98"/>
        <v>1.1209446853022391</v>
      </c>
      <c r="EG70" s="6">
        <f t="shared" ca="1" si="98"/>
        <v>-0.1375445103647277</v>
      </c>
      <c r="EH70" s="6">
        <f t="shared" ca="1" si="98"/>
        <v>0.24850715554638647</v>
      </c>
      <c r="EI70" s="6">
        <f t="shared" ca="1" si="98"/>
        <v>0.26508761405931591</v>
      </c>
      <c r="EJ70" s="6">
        <f t="shared" ca="1" si="98"/>
        <v>-0.11650394483472337</v>
      </c>
      <c r="EK70" s="6">
        <f t="shared" ca="1" si="98"/>
        <v>-0.58651522823826541</v>
      </c>
      <c r="EL70" s="6">
        <f t="shared" ca="1" si="98"/>
        <v>-0.81530243849910322</v>
      </c>
      <c r="EM70" s="6">
        <f t="shared" ca="1" si="98"/>
        <v>-0.95887232318039584</v>
      </c>
      <c r="EN70" s="6">
        <f t="shared" ca="1" si="98"/>
        <v>-0.84284204023056408</v>
      </c>
      <c r="EO70" s="6">
        <f t="shared" ca="1" si="98"/>
        <v>-0.85898254496804727</v>
      </c>
      <c r="EP70" s="6">
        <f t="shared" ca="1" si="98"/>
        <v>-0.95617000219148141</v>
      </c>
      <c r="EQ70" s="6">
        <f t="shared" ca="1" si="98"/>
        <v>-0.59524441641174508</v>
      </c>
      <c r="ER70" s="6">
        <f t="shared" ca="1" si="98"/>
        <v>-0.78650252381123353</v>
      </c>
      <c r="ES70" s="6">
        <f t="shared" ca="1" si="98"/>
        <v>-0.51693375304560507</v>
      </c>
      <c r="ET70" s="6">
        <f t="shared" ca="1" si="98"/>
        <v>-0.39586635411226551</v>
      </c>
      <c r="EU70" s="6">
        <f t="shared" ca="1" si="98"/>
        <v>-0.32001561835133285</v>
      </c>
      <c r="EV70" s="6">
        <f t="shared" ca="1" si="98"/>
        <v>-8.9279327833252375E-2</v>
      </c>
      <c r="EW70" s="6">
        <f t="shared" ca="1" si="98"/>
        <v>-0.15858187446731542</v>
      </c>
      <c r="EX70" s="6">
        <f t="shared" ca="1" si="98"/>
        <v>0.23945605590467667</v>
      </c>
      <c r="EY70" s="6">
        <f t="shared" ca="1" si="98"/>
        <v>0.65679059547816709</v>
      </c>
      <c r="EZ70" s="6">
        <f t="shared" ca="1" si="98"/>
        <v>2.4066065806124097</v>
      </c>
      <c r="FA70" s="6">
        <f t="shared" ca="1" si="98"/>
        <v>1.9666007802725962</v>
      </c>
      <c r="FB70" s="6">
        <f t="shared" ca="1" si="98"/>
        <v>3.017894270757572</v>
      </c>
      <c r="FC70" s="6">
        <f t="shared" ca="1" si="98"/>
        <v>4.2846686451868239</v>
      </c>
      <c r="FD70" s="6">
        <f t="shared" ca="1" si="98"/>
        <v>2.8642056183366909</v>
      </c>
      <c r="FE70" s="6">
        <f t="shared" ca="1" si="98"/>
        <v>2.3917558790320892</v>
      </c>
      <c r="FF70" s="6">
        <f t="shared" ca="1" si="98"/>
        <v>1.5194477319007365</v>
      </c>
      <c r="FG70" s="6">
        <f t="shared" ca="1" si="98"/>
        <v>1.5727726943161593</v>
      </c>
      <c r="FH70" s="6">
        <f t="shared" ca="1" si="98"/>
        <v>0.85445526193727073</v>
      </c>
      <c r="FI70" s="6">
        <f t="shared" ca="1" si="98"/>
        <v>9.8582651221966189E-2</v>
      </c>
      <c r="FJ70" s="6">
        <f t="shared" ca="1" si="98"/>
        <v>0.12363683273681592</v>
      </c>
      <c r="FK70" s="6">
        <f t="shared" ca="1" si="98"/>
        <v>-1.0454737542216124</v>
      </c>
      <c r="FL70" s="6">
        <f t="shared" ca="1" si="98"/>
        <v>-1.5840282562673607</v>
      </c>
      <c r="FM70" s="6">
        <f t="shared" ca="1" si="98"/>
        <v>-1.704721995768123</v>
      </c>
      <c r="FN70" s="6">
        <f t="shared" ca="1" si="98"/>
        <v>-1.604182512956833</v>
      </c>
      <c r="FO70" s="6">
        <f t="shared" ca="1" si="98"/>
        <v>-1.6781122297859818</v>
      </c>
      <c r="FP70" s="6">
        <f t="shared" ca="1" si="98"/>
        <v>-1.3087130939446299</v>
      </c>
      <c r="FQ70" s="6">
        <f t="shared" ca="1" si="98"/>
        <v>-0.65786655337807276</v>
      </c>
      <c r="FR70" s="6">
        <f t="shared" ca="1" si="98"/>
        <v>-1.3904128304199199</v>
      </c>
      <c r="FS70" s="6">
        <f t="shared" ca="1" si="98"/>
        <v>-2.2405622089227082</v>
      </c>
      <c r="FT70" s="6">
        <f t="shared" ca="1" si="98"/>
        <v>-1.0966838369625633</v>
      </c>
      <c r="FU70" s="6">
        <f t="shared" ca="1" si="98"/>
        <v>-1.416982716277509</v>
      </c>
      <c r="FV70" s="6">
        <f t="shared" ca="1" si="98"/>
        <v>-1.6782158770515454</v>
      </c>
      <c r="FW70" s="6">
        <f t="shared" ca="1" si="98"/>
        <v>-0.74705877847813584</v>
      </c>
      <c r="FX70" s="6">
        <f t="shared" ca="1" si="98"/>
        <v>-1.360328153665471</v>
      </c>
      <c r="FY70" s="6">
        <f t="shared" ca="1" si="98"/>
        <v>-0.68435809232049771</v>
      </c>
      <c r="FZ70" s="6">
        <f t="shared" ca="1" si="98"/>
        <v>-0.6012230732568502</v>
      </c>
      <c r="GA70" s="6">
        <f t="shared" ca="1" si="98"/>
        <v>-0.19442040465280253</v>
      </c>
      <c r="GB70" s="6">
        <f t="shared" ca="1" si="98"/>
        <v>9.3656411920149063E-2</v>
      </c>
      <c r="GC70" s="6">
        <f t="shared" ca="1" si="98"/>
        <v>0.10186662241297212</v>
      </c>
      <c r="GD70" s="79">
        <f t="shared" ca="1" si="98"/>
        <v>3.2868747693545364E-2</v>
      </c>
      <c r="GE70" s="6">
        <f t="shared" ca="1" si="98"/>
        <v>0.39478535283115951</v>
      </c>
      <c r="GF70" s="6">
        <f t="shared" ca="1" si="98"/>
        <v>-0.51438784921643854</v>
      </c>
      <c r="GG70" s="6">
        <f t="shared" ca="1" si="98"/>
        <v>-0.24657494079233933</v>
      </c>
      <c r="GH70" s="71">
        <f t="shared" ca="1" si="98"/>
        <v>-0.2887325434552046</v>
      </c>
      <c r="GI70" s="6">
        <f t="shared" ca="1" si="98"/>
        <v>-0.35931707255080042</v>
      </c>
      <c r="GJ70" s="6">
        <f t="shared" ca="1" si="98"/>
        <v>-0.43334171295287632</v>
      </c>
      <c r="GK70" s="6">
        <f t="shared" ca="1" si="98"/>
        <v>-0.6198918315651305</v>
      </c>
      <c r="GL70" s="15">
        <f t="shared" ca="1" si="98"/>
        <v>5.4569166073435926E-2</v>
      </c>
      <c r="GM70" s="6">
        <f t="shared" ref="GM70:GV70" ca="1" si="99">IFERROR(GM59-GM64, "n/a")</f>
        <v>3.9880406242958077E-2</v>
      </c>
      <c r="GN70" s="6">
        <f t="shared" ca="1" si="99"/>
        <v>-3.6576963492963688E-2</v>
      </c>
      <c r="GO70" s="87">
        <f t="shared" ca="1" si="99"/>
        <v>-2.6186668319970186E-2</v>
      </c>
      <c r="GP70" s="6">
        <f t="shared" ca="1" si="99"/>
        <v>-0.3884522681401758</v>
      </c>
      <c r="GQ70" s="6" t="str">
        <f t="shared" ca="1" si="99"/>
        <v>n/a</v>
      </c>
      <c r="GR70" s="6" t="str">
        <f t="shared" ca="1" si="99"/>
        <v>n/a</v>
      </c>
      <c r="GS70" s="6" t="str">
        <f t="shared" ca="1" si="99"/>
        <v>n/a</v>
      </c>
      <c r="GT70" s="6" t="str">
        <f t="shared" ca="1" si="99"/>
        <v>n/a</v>
      </c>
      <c r="GU70" s="6" t="str">
        <f t="shared" ca="1" si="99"/>
        <v>n/a</v>
      </c>
      <c r="GV70" s="6" t="str">
        <f t="shared" ca="1" si="99"/>
        <v>n/a</v>
      </c>
    </row>
    <row r="73" spans="1:204" x14ac:dyDescent="0.25">
      <c r="B73" s="13"/>
      <c r="CE73" s="12"/>
      <c r="CF73" s="12"/>
      <c r="CG73" s="12"/>
      <c r="CH73" s="12"/>
      <c r="CI73" s="12"/>
      <c r="CJ73" s="12"/>
      <c r="CK73" s="12"/>
      <c r="CL73" s="12"/>
    </row>
    <row r="74" spans="1:204" x14ac:dyDescent="0.25">
      <c r="A74" s="11" t="s">
        <v>118</v>
      </c>
    </row>
    <row r="75" spans="1:204" x14ac:dyDescent="0.25">
      <c r="B75" s="26" t="s">
        <v>117</v>
      </c>
      <c r="C75" s="26" t="s">
        <v>154</v>
      </c>
      <c r="D75" s="26" t="s">
        <v>154</v>
      </c>
      <c r="E75" s="26" t="s">
        <v>154</v>
      </c>
      <c r="F75" s="26" t="s">
        <v>154</v>
      </c>
      <c r="G75" s="26" t="s">
        <v>154</v>
      </c>
      <c r="H75" s="26" t="s">
        <v>154</v>
      </c>
      <c r="I75" s="26" t="s">
        <v>154</v>
      </c>
      <c r="J75" s="26" t="s">
        <v>154</v>
      </c>
      <c r="K75" s="26" t="s">
        <v>154</v>
      </c>
      <c r="L75" s="26" t="s">
        <v>154</v>
      </c>
      <c r="M75" s="26" t="s">
        <v>154</v>
      </c>
      <c r="N75" s="26" t="s">
        <v>154</v>
      </c>
      <c r="O75" s="26" t="s">
        <v>154</v>
      </c>
      <c r="P75" s="26" t="s">
        <v>154</v>
      </c>
      <c r="Q75" s="26" t="s">
        <v>154</v>
      </c>
      <c r="R75" s="26" t="s">
        <v>154</v>
      </c>
      <c r="S75" s="26" t="s">
        <v>154</v>
      </c>
      <c r="T75" s="26" t="s">
        <v>154</v>
      </c>
      <c r="U75" s="26" t="s">
        <v>154</v>
      </c>
      <c r="V75" s="26" t="s">
        <v>154</v>
      </c>
      <c r="W75" s="26" t="s">
        <v>154</v>
      </c>
      <c r="X75" s="26" t="s">
        <v>154</v>
      </c>
      <c r="Y75" s="26" t="s">
        <v>154</v>
      </c>
      <c r="Z75" s="26" t="s">
        <v>154</v>
      </c>
      <c r="AA75" s="26" t="s">
        <v>154</v>
      </c>
      <c r="AB75" s="26" t="s">
        <v>154</v>
      </c>
      <c r="AC75" s="26" t="s">
        <v>154</v>
      </c>
      <c r="AD75" s="26" t="s">
        <v>154</v>
      </c>
      <c r="AE75" s="26" t="s">
        <v>154</v>
      </c>
      <c r="AF75" s="26" t="s">
        <v>154</v>
      </c>
      <c r="AG75" s="26" t="s">
        <v>154</v>
      </c>
      <c r="AH75" s="26" t="s">
        <v>154</v>
      </c>
      <c r="AI75" s="26" t="s">
        <v>154</v>
      </c>
      <c r="AJ75" s="26" t="s">
        <v>154</v>
      </c>
      <c r="AK75" s="26" t="s">
        <v>154</v>
      </c>
      <c r="AL75" s="26" t="s">
        <v>154</v>
      </c>
      <c r="AM75" s="26" t="s">
        <v>154</v>
      </c>
      <c r="AN75" s="26" t="s">
        <v>154</v>
      </c>
      <c r="AO75" s="26" t="s">
        <v>154</v>
      </c>
      <c r="AP75" s="26" t="s">
        <v>154</v>
      </c>
      <c r="AQ75" s="26" t="s">
        <v>154</v>
      </c>
      <c r="AR75" s="26" t="s">
        <v>154</v>
      </c>
      <c r="AS75" s="26" t="s">
        <v>154</v>
      </c>
      <c r="AT75" s="26" t="s">
        <v>154</v>
      </c>
      <c r="AU75" s="26" t="s">
        <v>154</v>
      </c>
      <c r="AV75" s="26" t="s">
        <v>154</v>
      </c>
      <c r="AW75" s="26" t="s">
        <v>154</v>
      </c>
      <c r="AX75" s="26" t="s">
        <v>154</v>
      </c>
      <c r="AY75" s="26" t="s">
        <v>154</v>
      </c>
      <c r="AZ75" s="26" t="s">
        <v>154</v>
      </c>
      <c r="BA75" s="26" t="s">
        <v>154</v>
      </c>
      <c r="BB75" s="26" t="s">
        <v>154</v>
      </c>
      <c r="BC75" s="26" t="s">
        <v>154</v>
      </c>
      <c r="BD75" s="26" t="s">
        <v>154</v>
      </c>
      <c r="BE75" s="26" t="s">
        <v>154</v>
      </c>
      <c r="BF75" s="26" t="s">
        <v>154</v>
      </c>
      <c r="BG75" s="26" t="s">
        <v>154</v>
      </c>
      <c r="BH75" s="26" t="s">
        <v>154</v>
      </c>
      <c r="BI75" s="26" t="s">
        <v>154</v>
      </c>
      <c r="BJ75" s="26" t="s">
        <v>154</v>
      </c>
      <c r="BK75" s="26" t="s">
        <v>154</v>
      </c>
      <c r="BL75" s="26" t="s">
        <v>154</v>
      </c>
      <c r="BM75" s="26" t="s">
        <v>154</v>
      </c>
      <c r="BN75" s="26" t="s">
        <v>154</v>
      </c>
      <c r="BO75" s="26" t="s">
        <v>154</v>
      </c>
      <c r="BP75" s="26" t="s">
        <v>154</v>
      </c>
      <c r="BQ75" s="26" t="s">
        <v>154</v>
      </c>
      <c r="BR75" s="26" t="s">
        <v>154</v>
      </c>
      <c r="BS75" s="26" t="s">
        <v>154</v>
      </c>
      <c r="BT75" s="26" t="s">
        <v>154</v>
      </c>
      <c r="BU75" s="26" t="s">
        <v>154</v>
      </c>
      <c r="BV75" s="26" t="s">
        <v>154</v>
      </c>
      <c r="BW75" s="26" t="s">
        <v>154</v>
      </c>
      <c r="BX75" s="26" t="s">
        <v>154</v>
      </c>
      <c r="BY75" s="26" t="s">
        <v>154</v>
      </c>
      <c r="BZ75" s="26" t="s">
        <v>154</v>
      </c>
      <c r="CA75" s="26" t="s">
        <v>154</v>
      </c>
      <c r="CB75" s="26" t="s">
        <v>154</v>
      </c>
      <c r="CC75" s="26" t="s">
        <v>154</v>
      </c>
      <c r="CD75" s="26" t="s">
        <v>154</v>
      </c>
      <c r="CE75" s="26" t="s">
        <v>154</v>
      </c>
      <c r="CF75" s="26" t="s">
        <v>154</v>
      </c>
      <c r="CG75" s="26" t="s">
        <v>154</v>
      </c>
      <c r="CH75" s="26" t="s">
        <v>154</v>
      </c>
      <c r="CI75" s="26" t="s">
        <v>154</v>
      </c>
      <c r="CJ75" s="26" t="s">
        <v>154</v>
      </c>
      <c r="CK75" s="26" t="s">
        <v>154</v>
      </c>
      <c r="CL75" s="26" t="s">
        <v>154</v>
      </c>
      <c r="CM75" s="27">
        <v>1.8526963765439053</v>
      </c>
      <c r="CN75" s="27">
        <v>0.73217295952756656</v>
      </c>
      <c r="CO75" s="27">
        <v>1.3122732987367953</v>
      </c>
      <c r="CP75" s="27">
        <v>0.31697432568435657</v>
      </c>
      <c r="CQ75" s="27">
        <v>-0.53437705431064497</v>
      </c>
      <c r="CR75" s="27">
        <v>0.25167446552971012</v>
      </c>
      <c r="CS75" s="27">
        <v>0.1414069696272906</v>
      </c>
      <c r="CT75" s="27">
        <v>0.19417176176220932</v>
      </c>
      <c r="CU75" s="27">
        <v>-1.0999549756303293</v>
      </c>
      <c r="CV75" s="27">
        <v>0.23399858103789162</v>
      </c>
      <c r="CW75" s="27">
        <v>1.0406433576206802</v>
      </c>
      <c r="CX75" s="27">
        <v>-0.63542939318744818</v>
      </c>
      <c r="CY75" s="27">
        <v>6.0211182330406898E-3</v>
      </c>
      <c r="CZ75" s="27">
        <v>0.44193624265393416</v>
      </c>
      <c r="DA75" s="27">
        <v>-9.7762054147740807E-2</v>
      </c>
      <c r="DB75" s="27">
        <v>-0.86306171287877531</v>
      </c>
      <c r="DC75" s="27">
        <v>-4.7236301806352798E-2</v>
      </c>
      <c r="DD75" s="27">
        <v>1.0866855869284029</v>
      </c>
      <c r="DE75" s="27">
        <v>-0.19501271301428974</v>
      </c>
      <c r="DF75" s="27">
        <v>0.41143228438863733</v>
      </c>
      <c r="DG75" s="27">
        <v>-0.41259021917550576</v>
      </c>
      <c r="DH75" s="27">
        <v>7.3056521278751618E-2</v>
      </c>
      <c r="DI75" s="27">
        <v>-0.28684982955605881</v>
      </c>
      <c r="DJ75" s="27">
        <v>-0.39065614356984701</v>
      </c>
      <c r="DK75" s="27">
        <v>-1.0857860058285507</v>
      </c>
      <c r="DL75" s="27">
        <v>1.0132682342362223</v>
      </c>
      <c r="DM75" s="27">
        <v>0.1169709612607116</v>
      </c>
      <c r="DN75" s="27">
        <v>0.20119048994496519</v>
      </c>
      <c r="DO75" s="27">
        <v>-0.14287453687263607</v>
      </c>
      <c r="DP75" s="27">
        <v>0.17928889915535812</v>
      </c>
      <c r="DQ75" s="27">
        <v>0.63090222927032846</v>
      </c>
      <c r="DR75" s="27">
        <v>0.85857157689358654</v>
      </c>
      <c r="DS75" s="27">
        <v>-0.99026561063503937</v>
      </c>
      <c r="DT75" s="27">
        <v>0.61525105398558866</v>
      </c>
      <c r="DU75" s="27">
        <v>-0.2512173529204153</v>
      </c>
      <c r="DV75" s="27">
        <v>0.18986846900508431</v>
      </c>
      <c r="DW75" s="27">
        <v>1.0383893959011037</v>
      </c>
      <c r="DX75" s="27">
        <v>1.4588620036310977</v>
      </c>
      <c r="DY75" s="27">
        <v>0.92433092441289022</v>
      </c>
      <c r="DZ75" s="27">
        <v>2.1891926971535032</v>
      </c>
      <c r="EA75" s="27">
        <v>2.1969884369290664</v>
      </c>
      <c r="EB75" s="27">
        <v>2.260486613792029</v>
      </c>
      <c r="EC75" s="27">
        <v>1.844705642828381</v>
      </c>
      <c r="ED75" s="27">
        <v>1.5562280255545269</v>
      </c>
      <c r="EE75" s="27">
        <v>0.88116329945828076</v>
      </c>
      <c r="EF75" s="27">
        <v>2.2470660843262493</v>
      </c>
      <c r="EG75" s="27">
        <v>0.98550793971251505</v>
      </c>
      <c r="EH75" s="27">
        <v>1.0719272757908285</v>
      </c>
      <c r="EI75" s="27">
        <v>0.6301513990084604</v>
      </c>
      <c r="EJ75" s="27">
        <v>0.83111900547831896</v>
      </c>
      <c r="EK75" s="27">
        <v>0.41073075413275018</v>
      </c>
      <c r="EL75" s="27">
        <v>-0.21261408281080407</v>
      </c>
      <c r="EM75" s="27">
        <v>-7.6984456698715065E-2</v>
      </c>
      <c r="EN75" s="27">
        <v>-0.11818531794231185</v>
      </c>
      <c r="EO75" s="27">
        <v>0.34061074411568393</v>
      </c>
      <c r="EP75" s="27">
        <v>-0.5763035031798085</v>
      </c>
      <c r="EQ75" s="27">
        <v>0.22913236477092869</v>
      </c>
      <c r="ER75" s="27">
        <v>-0.14979168400019555</v>
      </c>
      <c r="ES75" s="27">
        <v>4.9782102791206054E-2</v>
      </c>
      <c r="ET75" s="27">
        <v>0.24863396894936418</v>
      </c>
      <c r="EU75" s="27">
        <v>-0.36750628200204644</v>
      </c>
      <c r="EV75" s="27">
        <v>0.38202282403848453</v>
      </c>
      <c r="EW75" s="27">
        <v>0.44239109102511393</v>
      </c>
      <c r="EX75" s="27">
        <v>0.37128461343583197</v>
      </c>
      <c r="EY75" s="27">
        <v>0.28344762634511333</v>
      </c>
      <c r="EZ75" s="27">
        <v>2.1707212994634175</v>
      </c>
      <c r="FA75" s="27">
        <v>1.78401507714846</v>
      </c>
      <c r="FB75" s="27">
        <v>0.84419655265365079</v>
      </c>
      <c r="FC75" s="27">
        <v>2.3069656330320263</v>
      </c>
      <c r="FD75" s="27">
        <v>4.0036315155094346</v>
      </c>
      <c r="FE75" s="27">
        <v>3.0443536636312944</v>
      </c>
      <c r="FF75" s="27">
        <v>2.0420192235483494</v>
      </c>
      <c r="FG75" s="27">
        <v>1.3106380394919896</v>
      </c>
      <c r="FH75" s="27">
        <v>1.3170722658770999</v>
      </c>
      <c r="FI75" s="27">
        <v>0.81184352445490893</v>
      </c>
      <c r="FJ75" s="27">
        <v>-0.12211072899222453</v>
      </c>
      <c r="FK75" s="27">
        <v>-1.8403753997960413</v>
      </c>
      <c r="FL75" s="27">
        <v>-0.51468259043431053</v>
      </c>
      <c r="FM75" s="27">
        <v>-1.134914619097789</v>
      </c>
      <c r="FN75" s="27">
        <v>-0.85769299263890342</v>
      </c>
      <c r="FO75" s="27">
        <v>-1.1798630284986382</v>
      </c>
      <c r="FP75" s="27">
        <v>-0.49693772974950889</v>
      </c>
      <c r="FQ75" s="27">
        <v>0.33571979483839554</v>
      </c>
      <c r="FR75" s="27">
        <v>-1.5281002384772739</v>
      </c>
      <c r="FS75" s="27">
        <v>-1.5617249583693196</v>
      </c>
      <c r="FT75" s="27">
        <v>-0.73324249200017932</v>
      </c>
      <c r="FU75" s="27">
        <v>-0.33619456077687837</v>
      </c>
      <c r="FV75" s="27">
        <v>-1.2145770829448956</v>
      </c>
      <c r="FW75" s="27">
        <v>-0.59545548286508665</v>
      </c>
      <c r="FX75" s="27">
        <v>-7.9655473488667305E-3</v>
      </c>
      <c r="FY75" s="27">
        <v>-7.9655473488667305E-3</v>
      </c>
      <c r="FZ75" s="27">
        <v>-7.9655473488667305E-3</v>
      </c>
      <c r="GA75" s="27">
        <v>-7.9655473488667305E-3</v>
      </c>
      <c r="GB75" s="27">
        <v>-7.9655473488667305E-3</v>
      </c>
      <c r="GC75" s="27">
        <v>-7.9655473488667305E-3</v>
      </c>
      <c r="GD75" s="84">
        <v>-7.9655473488667305E-3</v>
      </c>
      <c r="GE75" s="27">
        <v>-7.9655473488667305E-3</v>
      </c>
      <c r="GF75" s="27">
        <v>-7.9655473488667305E-3</v>
      </c>
      <c r="GG75" s="27">
        <v>-7.9655473488667305E-3</v>
      </c>
      <c r="GH75" s="76">
        <v>-7.9655473488667305E-3</v>
      </c>
      <c r="GI75" s="27">
        <v>-7.9655473488667305E-3</v>
      </c>
      <c r="GJ75" s="27">
        <v>-7.9655473488667305E-3</v>
      </c>
      <c r="GK75" s="27">
        <v>-7.9655473488667305E-3</v>
      </c>
      <c r="GL75" s="68">
        <v>-7.9655473488667305E-3</v>
      </c>
      <c r="GM75" s="27">
        <v>-7.9655473488667305E-3</v>
      </c>
      <c r="GN75" s="27">
        <v>-7.9655473488667305E-3</v>
      </c>
      <c r="GO75" s="92">
        <v>-7.9655473488667305E-3</v>
      </c>
      <c r="GP75" s="62">
        <v>-7.9655473488667305E-3</v>
      </c>
      <c r="GQ75" s="27">
        <v>-7.9655473488667305E-3</v>
      </c>
      <c r="GR75" s="27">
        <v>-7.9655473488667305E-3</v>
      </c>
      <c r="GS75" s="27">
        <v>-7.9655473488667305E-3</v>
      </c>
      <c r="GT75" s="27">
        <v>-7.9655473488667305E-3</v>
      </c>
      <c r="GU75" s="27">
        <v>-7.9655473488667305E-3</v>
      </c>
      <c r="GV75" s="27">
        <v>-7.9655473488667305E-3</v>
      </c>
    </row>
    <row r="76" spans="1:204" x14ac:dyDescent="0.25">
      <c r="B76" s="28" t="s">
        <v>119</v>
      </c>
      <c r="C76" t="s">
        <v>154</v>
      </c>
      <c r="D76" t="s">
        <v>154</v>
      </c>
      <c r="E76" t="s">
        <v>154</v>
      </c>
      <c r="F76" t="s">
        <v>154</v>
      </c>
      <c r="G76" t="s">
        <v>154</v>
      </c>
      <c r="H76" t="s">
        <v>154</v>
      </c>
      <c r="I76" t="s">
        <v>154</v>
      </c>
      <c r="J76" t="s">
        <v>154</v>
      </c>
      <c r="K76" t="s">
        <v>154</v>
      </c>
      <c r="L76" t="s">
        <v>154</v>
      </c>
      <c r="M76" t="s">
        <v>154</v>
      </c>
      <c r="N76" t="s">
        <v>154</v>
      </c>
      <c r="O76" t="s">
        <v>154</v>
      </c>
      <c r="P76" t="s">
        <v>154</v>
      </c>
      <c r="Q76" t="s">
        <v>154</v>
      </c>
      <c r="R76" t="s">
        <v>154</v>
      </c>
      <c r="S76" t="s">
        <v>154</v>
      </c>
      <c r="T76" t="s">
        <v>154</v>
      </c>
      <c r="U76" t="s">
        <v>154</v>
      </c>
      <c r="V76" t="s">
        <v>154</v>
      </c>
      <c r="W76" t="s">
        <v>154</v>
      </c>
      <c r="X76" t="s">
        <v>154</v>
      </c>
      <c r="Y76" t="s">
        <v>154</v>
      </c>
      <c r="Z76" t="s">
        <v>154</v>
      </c>
      <c r="AA76" t="s">
        <v>154</v>
      </c>
      <c r="AB76" t="s">
        <v>154</v>
      </c>
      <c r="AC76" t="s">
        <v>154</v>
      </c>
      <c r="AD76" t="s">
        <v>154</v>
      </c>
      <c r="AE76" t="s">
        <v>154</v>
      </c>
      <c r="AF76" t="s">
        <v>154</v>
      </c>
      <c r="AG76" t="s">
        <v>154</v>
      </c>
      <c r="AH76" t="s">
        <v>154</v>
      </c>
      <c r="AI76" t="s">
        <v>154</v>
      </c>
      <c r="AJ76" t="s">
        <v>154</v>
      </c>
      <c r="AK76" t="s">
        <v>154</v>
      </c>
      <c r="AL76" t="s">
        <v>154</v>
      </c>
      <c r="AM76" t="s">
        <v>154</v>
      </c>
      <c r="AN76" t="s">
        <v>154</v>
      </c>
      <c r="AO76" t="s">
        <v>154</v>
      </c>
      <c r="AP76" t="s">
        <v>154</v>
      </c>
      <c r="AQ76" t="s">
        <v>154</v>
      </c>
      <c r="AR76" t="s">
        <v>154</v>
      </c>
      <c r="AS76" t="s">
        <v>154</v>
      </c>
      <c r="AT76" t="s">
        <v>154</v>
      </c>
      <c r="AU76" t="s">
        <v>154</v>
      </c>
      <c r="AV76" t="s">
        <v>154</v>
      </c>
      <c r="AW76" t="s">
        <v>154</v>
      </c>
      <c r="AX76" t="s">
        <v>154</v>
      </c>
      <c r="AY76" t="s">
        <v>154</v>
      </c>
      <c r="AZ76" t="s">
        <v>154</v>
      </c>
      <c r="BA76" t="s">
        <v>154</v>
      </c>
      <c r="BB76" t="s">
        <v>154</v>
      </c>
      <c r="BC76" t="s">
        <v>154</v>
      </c>
      <c r="BD76" t="s">
        <v>154</v>
      </c>
      <c r="BE76" t="s">
        <v>154</v>
      </c>
      <c r="BF76" t="s">
        <v>154</v>
      </c>
      <c r="BG76" t="s">
        <v>154</v>
      </c>
      <c r="BH76" t="s">
        <v>154</v>
      </c>
      <c r="BI76" t="s">
        <v>154</v>
      </c>
      <c r="BJ76" t="s">
        <v>154</v>
      </c>
      <c r="BK76" t="s">
        <v>154</v>
      </c>
      <c r="BL76" t="s">
        <v>154</v>
      </c>
      <c r="BM76" t="s">
        <v>154</v>
      </c>
      <c r="BN76" t="s">
        <v>154</v>
      </c>
      <c r="BO76" t="s">
        <v>154</v>
      </c>
      <c r="BP76" t="s">
        <v>154</v>
      </c>
      <c r="BQ76" t="s">
        <v>154</v>
      </c>
      <c r="BR76" t="s">
        <v>154</v>
      </c>
      <c r="BS76" t="s">
        <v>154</v>
      </c>
      <c r="BT76" t="s">
        <v>154</v>
      </c>
      <c r="BU76" t="s">
        <v>154</v>
      </c>
      <c r="BV76" t="s">
        <v>154</v>
      </c>
      <c r="BW76" t="s">
        <v>154</v>
      </c>
      <c r="BX76" t="s">
        <v>154</v>
      </c>
      <c r="BY76" t="s">
        <v>154</v>
      </c>
      <c r="BZ76" t="s">
        <v>154</v>
      </c>
      <c r="CA76" t="s">
        <v>154</v>
      </c>
      <c r="CB76" t="s">
        <v>154</v>
      </c>
      <c r="CC76" t="s">
        <v>154</v>
      </c>
      <c r="CD76" t="s">
        <v>154</v>
      </c>
      <c r="CE76" t="s">
        <v>154</v>
      </c>
      <c r="CF76">
        <v>0.61096106794016314</v>
      </c>
      <c r="CG76">
        <v>0.61455427338809732</v>
      </c>
      <c r="CH76">
        <v>0.60091198592270634</v>
      </c>
      <c r="CI76">
        <v>0.61161298629431848</v>
      </c>
      <c r="CJ76">
        <v>0.60251549056013776</v>
      </c>
      <c r="CK76">
        <v>0.58456914067232935</v>
      </c>
      <c r="CL76">
        <v>0.58537139831215013</v>
      </c>
      <c r="CM76">
        <v>0.56836968743174565</v>
      </c>
      <c r="CN76">
        <v>0.58230651637342268</v>
      </c>
      <c r="CO76">
        <v>0.58229521806956708</v>
      </c>
      <c r="CP76">
        <v>0.58588917066502877</v>
      </c>
      <c r="CQ76">
        <v>0.58291333720065786</v>
      </c>
      <c r="CR76">
        <v>0.58758733500873572</v>
      </c>
      <c r="CS76">
        <v>0.58036560146708371</v>
      </c>
      <c r="CT76">
        <v>0.58229663632773765</v>
      </c>
      <c r="CU76">
        <v>0.57191800269095106</v>
      </c>
      <c r="CV76">
        <v>0.56447645777737854</v>
      </c>
      <c r="CW76">
        <v>0.56531331367615911</v>
      </c>
      <c r="CX76">
        <v>0.57548927527795157</v>
      </c>
      <c r="CY76">
        <v>0.56933793949079436</v>
      </c>
      <c r="CZ76">
        <v>0.58145881110828523</v>
      </c>
      <c r="DA76">
        <v>0.58634520659286249</v>
      </c>
      <c r="DB76">
        <v>0.58979926605254129</v>
      </c>
      <c r="DC76">
        <v>0.58492716780763043</v>
      </c>
      <c r="DD76">
        <v>0.59477086486579644</v>
      </c>
      <c r="DE76">
        <v>0.59256820838744095</v>
      </c>
      <c r="DF76">
        <v>0.59098757963531767</v>
      </c>
      <c r="DG76">
        <v>0.59856211690361094</v>
      </c>
      <c r="DH76">
        <v>0.59723770271762677</v>
      </c>
      <c r="DI76">
        <v>0.60317322175452104</v>
      </c>
      <c r="DJ76">
        <v>0.60476443833368743</v>
      </c>
      <c r="DK76">
        <v>0.61108084042308963</v>
      </c>
      <c r="DL76">
        <v>0.60968595556508987</v>
      </c>
      <c r="DM76">
        <v>0.61823234447398734</v>
      </c>
      <c r="DN76">
        <v>0.62461998559596044</v>
      </c>
      <c r="DO76">
        <v>0.62950095765269143</v>
      </c>
      <c r="DP76">
        <v>0.63028680728001496</v>
      </c>
      <c r="DQ76">
        <v>0.63399638300029826</v>
      </c>
      <c r="DR76">
        <v>0.64403628231279653</v>
      </c>
      <c r="DS76">
        <v>0.64652353209180224</v>
      </c>
      <c r="DT76">
        <v>0.65623446262978113</v>
      </c>
      <c r="DU76">
        <v>0.65258947981351467</v>
      </c>
      <c r="DV76">
        <v>0.65930286328609866</v>
      </c>
      <c r="DW76">
        <v>0.66031351498985769</v>
      </c>
      <c r="DX76">
        <v>0.66710597979090014</v>
      </c>
      <c r="DY76">
        <v>0.66290141002338798</v>
      </c>
      <c r="DZ76">
        <v>0.6592343972307142</v>
      </c>
      <c r="EA76">
        <v>0.64878734607970867</v>
      </c>
      <c r="EB76">
        <v>0.65093698070998673</v>
      </c>
      <c r="EC76">
        <v>0.63758400687024541</v>
      </c>
      <c r="ED76">
        <v>0.62269304093277489</v>
      </c>
      <c r="EE76">
        <v>0.61234291345001801</v>
      </c>
      <c r="EF76">
        <v>0.58673141877376234</v>
      </c>
      <c r="EG76">
        <v>0.56173302945436243</v>
      </c>
      <c r="EH76">
        <v>0.53169661784745825</v>
      </c>
      <c r="EI76">
        <v>0.4970222024077075</v>
      </c>
      <c r="EJ76">
        <v>0.47953085432708559</v>
      </c>
      <c r="EK76">
        <v>0.47158828652056828</v>
      </c>
      <c r="EL76">
        <v>0.45791093289323148</v>
      </c>
      <c r="EM76">
        <v>0.46292630377868921</v>
      </c>
      <c r="EN76">
        <v>0.45330137835999385</v>
      </c>
      <c r="EO76">
        <v>0.45006246470914107</v>
      </c>
      <c r="EP76">
        <v>0.45427409856730422</v>
      </c>
      <c r="EQ76">
        <v>0.45451799162971579</v>
      </c>
      <c r="ER76">
        <v>0.46256627817678631</v>
      </c>
      <c r="ES76">
        <v>0.46149328028842923</v>
      </c>
      <c r="ET76">
        <v>0.46473369652584817</v>
      </c>
      <c r="EU76">
        <v>0.46279208262395599</v>
      </c>
      <c r="EV76">
        <v>0.47812542080026582</v>
      </c>
      <c r="EW76">
        <v>0.47169068805424264</v>
      </c>
      <c r="EX76">
        <v>0.47105387535494436</v>
      </c>
      <c r="EY76">
        <v>0.45542230595719019</v>
      </c>
      <c r="EZ76">
        <v>0.44647392503140149</v>
      </c>
      <c r="FA76">
        <v>0.42708478867516309</v>
      </c>
      <c r="FB76">
        <v>0.41786879448027675</v>
      </c>
      <c r="FC76">
        <v>0.384531903130368</v>
      </c>
      <c r="FD76">
        <v>0.34660482553600291</v>
      </c>
      <c r="FE76">
        <v>0.32958255227297018</v>
      </c>
      <c r="FF76">
        <v>0.31321097339481091</v>
      </c>
      <c r="FG76">
        <v>0.29247047861879594</v>
      </c>
      <c r="FH76">
        <v>0.29046994992651809</v>
      </c>
      <c r="FI76">
        <v>0.28412889080533871</v>
      </c>
      <c r="FJ76">
        <v>0.28660340161816394</v>
      </c>
      <c r="FK76">
        <v>0.30283354978599619</v>
      </c>
      <c r="FL76">
        <v>0.30396835530729927</v>
      </c>
      <c r="FM76">
        <v>0.31178689945159149</v>
      </c>
      <c r="FN76">
        <v>0.31772579037995824</v>
      </c>
      <c r="FO76">
        <v>0.31594919097196905</v>
      </c>
      <c r="FP76">
        <v>0.32684606982251302</v>
      </c>
      <c r="FQ76">
        <v>0.32241508603838753</v>
      </c>
      <c r="FR76">
        <v>0.32527593282980982</v>
      </c>
      <c r="FS76">
        <v>0.32403741785101781</v>
      </c>
      <c r="FT76">
        <v>0.31726844191370235</v>
      </c>
      <c r="FU76">
        <v>0.31903176479898943</v>
      </c>
      <c r="FV76">
        <v>0.31873272334120489</v>
      </c>
      <c r="FW76">
        <v>0.31685008570126388</v>
      </c>
      <c r="FX76">
        <v>0.31576482199634465</v>
      </c>
      <c r="FY76">
        <v>0.31576482199634465</v>
      </c>
      <c r="FZ76">
        <v>0.31576482199634465</v>
      </c>
      <c r="GA76">
        <v>0.31576482199634465</v>
      </c>
      <c r="GB76">
        <v>0.31576482199634465</v>
      </c>
      <c r="GC76">
        <v>0.31576482199634465</v>
      </c>
      <c r="GD76" s="79">
        <v>0.31576482199634465</v>
      </c>
      <c r="GE76">
        <v>0.31576482199634465</v>
      </c>
      <c r="GF76">
        <v>0.31576482199634465</v>
      </c>
      <c r="GG76">
        <v>0.31576482199634465</v>
      </c>
      <c r="GH76" s="71">
        <v>0.31576482199634465</v>
      </c>
      <c r="GI76">
        <v>0.31576482199634465</v>
      </c>
      <c r="GJ76">
        <v>0.31576482199634465</v>
      </c>
      <c r="GK76">
        <v>0.31576482199634465</v>
      </c>
      <c r="GL76" s="15">
        <v>0.31576482199634465</v>
      </c>
      <c r="GM76">
        <v>0.31576482199634465</v>
      </c>
      <c r="GN76">
        <v>0.31576482199634465</v>
      </c>
      <c r="GO76" s="87">
        <v>0.31576482199634465</v>
      </c>
      <c r="GP76" s="6">
        <v>0.31576482199634465</v>
      </c>
      <c r="GQ76">
        <v>0.31576482199634465</v>
      </c>
      <c r="GR76">
        <v>0.31576482199634465</v>
      </c>
      <c r="GS76">
        <v>0.31576482199634465</v>
      </c>
      <c r="GT76">
        <v>0.31576482199634465</v>
      </c>
      <c r="GU76">
        <v>0.31576482199634465</v>
      </c>
      <c r="GV76">
        <v>0.31576482199634465</v>
      </c>
    </row>
    <row r="77" spans="1:204" x14ac:dyDescent="0.25">
      <c r="B77" s="28" t="s">
        <v>120</v>
      </c>
      <c r="C77" t="s">
        <v>154</v>
      </c>
      <c r="D77" t="s">
        <v>154</v>
      </c>
      <c r="E77" t="s">
        <v>154</v>
      </c>
      <c r="F77" t="s">
        <v>154</v>
      </c>
      <c r="G77" t="s">
        <v>154</v>
      </c>
      <c r="H77" t="s">
        <v>154</v>
      </c>
      <c r="I77" t="s">
        <v>154</v>
      </c>
      <c r="J77" t="s">
        <v>154</v>
      </c>
      <c r="K77" t="s">
        <v>154</v>
      </c>
      <c r="L77" t="s">
        <v>154</v>
      </c>
      <c r="M77" t="s">
        <v>154</v>
      </c>
      <c r="N77" t="s">
        <v>154</v>
      </c>
      <c r="O77" t="s">
        <v>154</v>
      </c>
      <c r="P77" t="s">
        <v>154</v>
      </c>
      <c r="Q77" t="s">
        <v>154</v>
      </c>
      <c r="R77" t="s">
        <v>154</v>
      </c>
      <c r="S77" t="s">
        <v>154</v>
      </c>
      <c r="T77" t="s">
        <v>154</v>
      </c>
      <c r="U77" t="s">
        <v>154</v>
      </c>
      <c r="V77" t="s">
        <v>154</v>
      </c>
      <c r="W77" t="s">
        <v>154</v>
      </c>
      <c r="X77" t="s">
        <v>154</v>
      </c>
      <c r="Y77" t="s">
        <v>154</v>
      </c>
      <c r="Z77" t="s">
        <v>154</v>
      </c>
      <c r="AA77" t="s">
        <v>154</v>
      </c>
      <c r="AB77" t="s">
        <v>154</v>
      </c>
      <c r="AC77" t="s">
        <v>154</v>
      </c>
      <c r="AD77" t="s">
        <v>154</v>
      </c>
      <c r="AE77" t="s">
        <v>154</v>
      </c>
      <c r="AF77" t="s">
        <v>154</v>
      </c>
      <c r="AG77" t="s">
        <v>154</v>
      </c>
      <c r="AH77" t="s">
        <v>154</v>
      </c>
      <c r="AI77" t="s">
        <v>154</v>
      </c>
      <c r="AJ77" t="s">
        <v>154</v>
      </c>
      <c r="AK77" t="s">
        <v>154</v>
      </c>
      <c r="AL77" t="s">
        <v>154</v>
      </c>
      <c r="AM77" t="s">
        <v>154</v>
      </c>
      <c r="AN77" t="s">
        <v>154</v>
      </c>
      <c r="AO77" t="s">
        <v>154</v>
      </c>
      <c r="AP77" t="s">
        <v>154</v>
      </c>
      <c r="AQ77" t="s">
        <v>154</v>
      </c>
      <c r="AR77" t="s">
        <v>154</v>
      </c>
      <c r="AS77" t="s">
        <v>154</v>
      </c>
      <c r="AT77" t="s">
        <v>154</v>
      </c>
      <c r="AU77" t="s">
        <v>154</v>
      </c>
      <c r="AV77" t="s">
        <v>154</v>
      </c>
      <c r="AW77" t="s">
        <v>154</v>
      </c>
      <c r="AX77" t="s">
        <v>154</v>
      </c>
      <c r="AY77" t="s">
        <v>154</v>
      </c>
      <c r="AZ77" t="s">
        <v>154</v>
      </c>
      <c r="BA77" t="s">
        <v>154</v>
      </c>
      <c r="BB77" t="s">
        <v>154</v>
      </c>
      <c r="BC77" t="s">
        <v>154</v>
      </c>
      <c r="BD77" t="s">
        <v>154</v>
      </c>
      <c r="BE77" t="s">
        <v>154</v>
      </c>
      <c r="BF77" t="s">
        <v>154</v>
      </c>
      <c r="BG77" t="s">
        <v>154</v>
      </c>
      <c r="BH77" t="s">
        <v>154</v>
      </c>
      <c r="BI77" t="s">
        <v>154</v>
      </c>
      <c r="BJ77" t="s">
        <v>154</v>
      </c>
      <c r="BK77" t="s">
        <v>154</v>
      </c>
      <c r="BL77" t="s">
        <v>154</v>
      </c>
      <c r="BM77" t="s">
        <v>154</v>
      </c>
      <c r="BN77" t="s">
        <v>154</v>
      </c>
      <c r="BO77" t="s">
        <v>154</v>
      </c>
      <c r="BP77" t="s">
        <v>154</v>
      </c>
      <c r="BQ77" t="s">
        <v>154</v>
      </c>
      <c r="BR77" t="s">
        <v>154</v>
      </c>
      <c r="BS77" t="s">
        <v>154</v>
      </c>
      <c r="BT77" t="s">
        <v>154</v>
      </c>
      <c r="BU77" t="s">
        <v>154</v>
      </c>
      <c r="BV77" t="s">
        <v>154</v>
      </c>
      <c r="BW77" t="s">
        <v>154</v>
      </c>
      <c r="BX77" t="s">
        <v>154</v>
      </c>
      <c r="BY77" t="s">
        <v>154</v>
      </c>
      <c r="BZ77" t="s">
        <v>154</v>
      </c>
      <c r="CA77" t="s">
        <v>154</v>
      </c>
      <c r="CB77" t="s">
        <v>154</v>
      </c>
      <c r="CC77" t="s">
        <v>154</v>
      </c>
      <c r="CD77" t="s">
        <v>154</v>
      </c>
      <c r="CE77" t="s">
        <v>154</v>
      </c>
      <c r="CF77">
        <v>0.32973450125619608</v>
      </c>
      <c r="CG77">
        <v>2.0563375566974074E-2</v>
      </c>
      <c r="CH77">
        <v>-0.69945434944854468</v>
      </c>
      <c r="CI77">
        <v>-0.40073713744957085</v>
      </c>
      <c r="CJ77">
        <v>0.65902327040909026</v>
      </c>
      <c r="CK77">
        <v>0.40099290318380099</v>
      </c>
      <c r="CL77">
        <v>0.37699729834040913</v>
      </c>
      <c r="CM77">
        <v>0.99871004729826562</v>
      </c>
      <c r="CN77">
        <v>0.93578391424272822</v>
      </c>
      <c r="CO77">
        <v>0.80417263527563421</v>
      </c>
      <c r="CP77">
        <v>0.84371669323616494</v>
      </c>
      <c r="CQ77">
        <v>0.16250597228858099</v>
      </c>
      <c r="CR77">
        <v>0.48066150973592958</v>
      </c>
      <c r="CS77">
        <v>0.39852992854632774</v>
      </c>
      <c r="CT77">
        <v>1.0719909620231165</v>
      </c>
      <c r="CU77">
        <v>0.78563303378455229</v>
      </c>
      <c r="CV77">
        <v>1.0781273208805684</v>
      </c>
      <c r="CW77">
        <v>0.45967702000055022</v>
      </c>
      <c r="CX77">
        <v>0.89118235110101607</v>
      </c>
      <c r="CY77">
        <v>0.26667914989233216</v>
      </c>
      <c r="CZ77">
        <v>0.26718619537990534</v>
      </c>
      <c r="DA77">
        <v>0.66991018948309644</v>
      </c>
      <c r="DB77">
        <v>0.54839031985985853</v>
      </c>
      <c r="DC77">
        <v>0.50392845695236876</v>
      </c>
      <c r="DD77">
        <v>1.3435633654711079</v>
      </c>
      <c r="DE77">
        <v>0.68501519568318547</v>
      </c>
      <c r="DF77">
        <v>0.79080156881970831</v>
      </c>
      <c r="DG77">
        <v>0.56851974755945989</v>
      </c>
      <c r="DH77">
        <v>1.1306268670927506</v>
      </c>
      <c r="DI77">
        <v>0.94381833276815696</v>
      </c>
      <c r="DJ77">
        <v>0.55631514761039147</v>
      </c>
      <c r="DK77">
        <v>0.71567880022302388</v>
      </c>
      <c r="DL77">
        <v>0.68732690641978911</v>
      </c>
      <c r="DM77">
        <v>0.94537005125240403</v>
      </c>
      <c r="DN77">
        <v>1.1929831082927895</v>
      </c>
      <c r="DO77">
        <v>0.5676528303505366</v>
      </c>
      <c r="DP77">
        <v>0.58544950302209142</v>
      </c>
      <c r="DQ77">
        <v>0.90916291723344145</v>
      </c>
      <c r="DR77">
        <v>1.2721415112795118</v>
      </c>
      <c r="DS77">
        <v>0.21569800828119803</v>
      </c>
      <c r="DT77">
        <v>1.3958508623267869</v>
      </c>
      <c r="DU77">
        <v>8.8968992926845888E-2</v>
      </c>
      <c r="DV77">
        <v>0.40970706934172668</v>
      </c>
      <c r="DW77">
        <v>-0.19628639362890679</v>
      </c>
      <c r="DX77">
        <v>0.38208524852256837</v>
      </c>
      <c r="DY77">
        <v>-0.23933862234922543</v>
      </c>
      <c r="DZ77">
        <v>0.20320973729968517</v>
      </c>
      <c r="EA77">
        <v>0.69119359330174845</v>
      </c>
      <c r="EB77">
        <v>0.41592150926677995</v>
      </c>
      <c r="EC77">
        <v>0.38054651205326118</v>
      </c>
      <c r="ED77">
        <v>5.7289505395439005E-2</v>
      </c>
      <c r="EE77">
        <v>0.40531259568796274</v>
      </c>
      <c r="EF77">
        <v>0.73698364217593781</v>
      </c>
      <c r="EG77">
        <v>1.3452654629882066</v>
      </c>
      <c r="EH77">
        <v>0.92126175258707443</v>
      </c>
      <c r="EI77">
        <v>0.43935667862703948</v>
      </c>
      <c r="EJ77">
        <v>0.5763321210503487</v>
      </c>
      <c r="EK77">
        <v>0.71184921273416857</v>
      </c>
      <c r="EL77">
        <v>0.67403801838660382</v>
      </c>
      <c r="EM77">
        <v>0.82192291159191844</v>
      </c>
      <c r="EN77">
        <v>0.4002450502196867</v>
      </c>
      <c r="EO77">
        <v>0.6472109818792825</v>
      </c>
      <c r="EP77">
        <v>0.43919002832174714</v>
      </c>
      <c r="EQ77">
        <v>0.93055912596401036</v>
      </c>
      <c r="ER77">
        <v>0.22790408018228575</v>
      </c>
      <c r="ES77">
        <v>7.6253279033029475E-2</v>
      </c>
      <c r="ET77">
        <v>0.61094151058705115</v>
      </c>
      <c r="EU77">
        <v>3.8255701529886825E-2</v>
      </c>
      <c r="EV77">
        <v>0.59581541747463673</v>
      </c>
      <c r="EW77">
        <v>0.52091205979628774</v>
      </c>
      <c r="EX77">
        <v>0.27138650761511907</v>
      </c>
      <c r="EY77">
        <v>-0.52680639823496977</v>
      </c>
      <c r="EZ77">
        <v>0.39865288647705277</v>
      </c>
      <c r="FA77">
        <v>-0.38266792682103556</v>
      </c>
      <c r="FB77">
        <v>-1.688228794718049</v>
      </c>
      <c r="FC77">
        <v>-1.131855201753964</v>
      </c>
      <c r="FD77">
        <v>-0.10551380362766705</v>
      </c>
      <c r="FE77">
        <v>0.27980042397701599</v>
      </c>
      <c r="FF77">
        <v>0.84390055686487153</v>
      </c>
      <c r="FG77">
        <v>0.36435657158548723</v>
      </c>
      <c r="FH77">
        <v>0.83299139710239689</v>
      </c>
      <c r="FI77">
        <v>0.57695485136278768</v>
      </c>
      <c r="FJ77">
        <v>0.53040969072301869</v>
      </c>
      <c r="FK77">
        <v>-0.31360717521765963</v>
      </c>
      <c r="FL77">
        <v>0.60019555858882823</v>
      </c>
      <c r="FM77">
        <v>0.16474073307504741</v>
      </c>
      <c r="FN77">
        <v>0.93752397816142841</v>
      </c>
      <c r="FO77">
        <v>0.46048665530588584</v>
      </c>
      <c r="FP77">
        <v>0.31748315733400179</v>
      </c>
      <c r="FQ77">
        <v>0.49135740336881084</v>
      </c>
      <c r="FR77">
        <v>1.9611037009263074E-2</v>
      </c>
      <c r="FS77">
        <v>0.52183193020052043</v>
      </c>
      <c r="FT77">
        <v>0.34204842931937174</v>
      </c>
      <c r="FU77">
        <v>0.85087128140945412</v>
      </c>
      <c r="FV77">
        <v>0.65441285420482087</v>
      </c>
      <c r="FW77">
        <v>-0.38643600358349484</v>
      </c>
      <c r="FX77">
        <v>0.77354024876789484</v>
      </c>
      <c r="FY77">
        <v>0.77354024876789484</v>
      </c>
      <c r="FZ77">
        <v>0.77354024876789484</v>
      </c>
      <c r="GA77">
        <v>0.77354024876789484</v>
      </c>
      <c r="GB77">
        <v>0.77354024876789484</v>
      </c>
      <c r="GC77">
        <v>0.77354024876789484</v>
      </c>
      <c r="GD77" s="79">
        <v>0.77354024876789484</v>
      </c>
      <c r="GE77">
        <v>0.77354024876789484</v>
      </c>
      <c r="GF77">
        <v>0.77354024876789484</v>
      </c>
      <c r="GG77">
        <v>0.77354024876789484</v>
      </c>
      <c r="GH77" s="71">
        <v>0.77354024876789484</v>
      </c>
      <c r="GI77">
        <v>0.77354024876789484</v>
      </c>
      <c r="GJ77">
        <v>0.77354024876789484</v>
      </c>
      <c r="GK77">
        <v>0.77354024876789484</v>
      </c>
      <c r="GL77" s="15">
        <v>0.77354024876789484</v>
      </c>
      <c r="GM77">
        <v>0.77354024876789484</v>
      </c>
      <c r="GN77">
        <v>0.77354024876789484</v>
      </c>
      <c r="GO77" s="87">
        <v>0.77354024876789484</v>
      </c>
      <c r="GP77" s="6">
        <v>0.77354024876789484</v>
      </c>
      <c r="GQ77">
        <v>0.77354024876789484</v>
      </c>
      <c r="GR77">
        <v>0.77354024876789484</v>
      </c>
      <c r="GS77">
        <v>0.77354024876789484</v>
      </c>
      <c r="GT77">
        <v>0.77354024876789484</v>
      </c>
      <c r="GU77">
        <v>0.77354024876789484</v>
      </c>
      <c r="GV77">
        <v>0.77354024876789484</v>
      </c>
    </row>
    <row r="78" spans="1:204" x14ac:dyDescent="0.25">
      <c r="B78" s="28" t="s">
        <v>151</v>
      </c>
      <c r="C78" t="s">
        <v>154</v>
      </c>
      <c r="D78" t="s">
        <v>154</v>
      </c>
      <c r="E78" t="s">
        <v>154</v>
      </c>
      <c r="F78" t="s">
        <v>154</v>
      </c>
      <c r="G78" t="s">
        <v>154</v>
      </c>
      <c r="H78" t="s">
        <v>154</v>
      </c>
      <c r="I78" t="s">
        <v>154</v>
      </c>
      <c r="J78" t="s">
        <v>154</v>
      </c>
      <c r="K78" t="s">
        <v>154</v>
      </c>
      <c r="L78" t="s">
        <v>154</v>
      </c>
      <c r="M78" t="s">
        <v>154</v>
      </c>
      <c r="N78" t="s">
        <v>154</v>
      </c>
      <c r="O78" t="s">
        <v>154</v>
      </c>
      <c r="P78" t="s">
        <v>154</v>
      </c>
      <c r="Q78" t="s">
        <v>154</v>
      </c>
      <c r="R78" t="s">
        <v>154</v>
      </c>
      <c r="S78" t="s">
        <v>154</v>
      </c>
      <c r="T78" t="s">
        <v>154</v>
      </c>
      <c r="U78" t="s">
        <v>154</v>
      </c>
      <c r="V78" t="s">
        <v>154</v>
      </c>
      <c r="W78" t="s">
        <v>154</v>
      </c>
      <c r="X78" t="s">
        <v>154</v>
      </c>
      <c r="Y78" t="s">
        <v>154</v>
      </c>
      <c r="Z78" t="s">
        <v>154</v>
      </c>
      <c r="AA78" t="s">
        <v>154</v>
      </c>
      <c r="AB78" t="s">
        <v>154</v>
      </c>
      <c r="AC78" t="s">
        <v>154</v>
      </c>
      <c r="AD78" t="s">
        <v>154</v>
      </c>
      <c r="AE78" t="s">
        <v>154</v>
      </c>
      <c r="AF78" t="s">
        <v>154</v>
      </c>
      <c r="AG78" t="s">
        <v>154</v>
      </c>
      <c r="AH78" t="s">
        <v>154</v>
      </c>
      <c r="AI78" t="s">
        <v>154</v>
      </c>
      <c r="AJ78" t="s">
        <v>154</v>
      </c>
      <c r="AK78" t="s">
        <v>154</v>
      </c>
      <c r="AL78" t="s">
        <v>154</v>
      </c>
      <c r="AM78" t="s">
        <v>154</v>
      </c>
      <c r="AN78" t="s">
        <v>154</v>
      </c>
      <c r="AO78" t="s">
        <v>154</v>
      </c>
      <c r="AP78" t="s">
        <v>154</v>
      </c>
      <c r="AQ78" t="s">
        <v>154</v>
      </c>
      <c r="AR78" t="s">
        <v>154</v>
      </c>
      <c r="AS78" t="s">
        <v>154</v>
      </c>
      <c r="AT78" t="s">
        <v>154</v>
      </c>
      <c r="AU78" t="s">
        <v>154</v>
      </c>
      <c r="AV78" t="s">
        <v>154</v>
      </c>
      <c r="AW78" t="s">
        <v>154</v>
      </c>
      <c r="AX78" t="s">
        <v>154</v>
      </c>
      <c r="AY78" t="s">
        <v>154</v>
      </c>
      <c r="AZ78" t="s">
        <v>154</v>
      </c>
      <c r="BA78" t="s">
        <v>154</v>
      </c>
      <c r="BB78" t="s">
        <v>154</v>
      </c>
      <c r="BC78" t="s">
        <v>154</v>
      </c>
      <c r="BD78" t="s">
        <v>154</v>
      </c>
      <c r="BE78" t="s">
        <v>154</v>
      </c>
      <c r="BF78" t="s">
        <v>154</v>
      </c>
      <c r="BG78" t="s">
        <v>154</v>
      </c>
      <c r="BH78" t="s">
        <v>154</v>
      </c>
      <c r="BI78" t="s">
        <v>154</v>
      </c>
      <c r="BJ78" t="s">
        <v>154</v>
      </c>
      <c r="BK78" t="s">
        <v>154</v>
      </c>
      <c r="BL78" t="s">
        <v>154</v>
      </c>
      <c r="BM78" t="s">
        <v>154</v>
      </c>
      <c r="BN78" t="s">
        <v>154</v>
      </c>
      <c r="BO78" t="s">
        <v>154</v>
      </c>
      <c r="BP78" t="s">
        <v>154</v>
      </c>
      <c r="BQ78" t="s">
        <v>154</v>
      </c>
      <c r="BR78" t="s">
        <v>154</v>
      </c>
      <c r="BS78" t="s">
        <v>154</v>
      </c>
      <c r="BT78" t="s">
        <v>154</v>
      </c>
      <c r="BU78" t="s">
        <v>154</v>
      </c>
      <c r="BV78" t="s">
        <v>154</v>
      </c>
      <c r="BW78" t="s">
        <v>154</v>
      </c>
      <c r="BX78" t="s">
        <v>154</v>
      </c>
      <c r="BY78" t="s">
        <v>154</v>
      </c>
      <c r="BZ78" t="s">
        <v>154</v>
      </c>
      <c r="CA78" t="s">
        <v>154</v>
      </c>
      <c r="CB78" t="s">
        <v>154</v>
      </c>
      <c r="CC78" t="s">
        <v>154</v>
      </c>
      <c r="CD78" t="s">
        <v>154</v>
      </c>
      <c r="CE78" t="s">
        <v>154</v>
      </c>
      <c r="CF78" t="s">
        <v>154</v>
      </c>
      <c r="CG78" t="s">
        <v>154</v>
      </c>
      <c r="CH78" t="s">
        <v>154</v>
      </c>
      <c r="CI78" t="s">
        <v>154</v>
      </c>
      <c r="CJ78" t="s">
        <v>154</v>
      </c>
      <c r="CK78" t="s">
        <v>154</v>
      </c>
      <c r="CL78" t="s">
        <v>154</v>
      </c>
      <c r="CM78" t="s">
        <v>154</v>
      </c>
      <c r="CN78" t="s">
        <v>154</v>
      </c>
      <c r="CO78" t="s">
        <v>154</v>
      </c>
      <c r="CP78" s="9">
        <v>1.053529240123156</v>
      </c>
      <c r="CQ78" s="9">
        <v>0.45676088240951829</v>
      </c>
      <c r="CR78" s="9">
        <v>0.33663625891005428</v>
      </c>
      <c r="CS78" s="9">
        <v>4.3919676632678081E-2</v>
      </c>
      <c r="CT78" s="9">
        <v>1.3219035652141269E-2</v>
      </c>
      <c r="CU78" s="9">
        <v>-0.1281754446777798</v>
      </c>
      <c r="CV78" s="9">
        <v>-0.13259441580073444</v>
      </c>
      <c r="CW78" s="9">
        <v>9.2214681197612947E-2</v>
      </c>
      <c r="CX78" s="9">
        <v>-0.11518560753980142</v>
      </c>
      <c r="CY78" s="9">
        <v>0.16130841592604106</v>
      </c>
      <c r="CZ78" s="9">
        <v>0.21329283133005172</v>
      </c>
      <c r="DA78" s="9">
        <v>-7.1308521612053519E-2</v>
      </c>
      <c r="DB78" s="9">
        <v>-0.12821660153488532</v>
      </c>
      <c r="DC78" s="9">
        <v>-0.14153095654473369</v>
      </c>
      <c r="DD78" s="9">
        <v>1.9656379523883494E-2</v>
      </c>
      <c r="DE78" s="9">
        <v>-4.6562851927537258E-3</v>
      </c>
      <c r="DF78" s="9">
        <v>0.31396721412409939</v>
      </c>
      <c r="DG78" s="9">
        <v>0.22262873478181117</v>
      </c>
      <c r="DH78" s="9">
        <v>-3.0778531630601638E-2</v>
      </c>
      <c r="DI78" s="9">
        <v>-5.3737810766043906E-2</v>
      </c>
      <c r="DJ78" s="9">
        <v>-0.25425991775566498</v>
      </c>
      <c r="DK78" s="9">
        <v>-0.42255886441892621</v>
      </c>
      <c r="DL78" s="9">
        <v>-0.18750593617955857</v>
      </c>
      <c r="DM78" s="9">
        <v>-8.6550738475365957E-2</v>
      </c>
      <c r="DN78" s="9">
        <v>6.1410919903337094E-2</v>
      </c>
      <c r="DO78" s="9">
        <v>0.29713878714231573</v>
      </c>
      <c r="DP78" s="9">
        <v>8.864395337209971E-2</v>
      </c>
      <c r="DQ78" s="9">
        <v>0.21712677037450392</v>
      </c>
      <c r="DR78" s="9">
        <v>0.3814720421116593</v>
      </c>
      <c r="DS78" s="9">
        <v>0.16962427367105848</v>
      </c>
      <c r="DT78" s="9">
        <v>0.27861481237861607</v>
      </c>
      <c r="DU78" s="9">
        <v>5.8084916830930131E-2</v>
      </c>
      <c r="DV78" s="9">
        <v>-0.10909086014119544</v>
      </c>
      <c r="DW78" s="9">
        <v>0.39807289149284031</v>
      </c>
      <c r="DX78" s="9">
        <v>0.60897562890421764</v>
      </c>
      <c r="DY78" s="9">
        <v>0.90286269823754395</v>
      </c>
      <c r="DZ78" s="9">
        <v>1.4026937552746488</v>
      </c>
      <c r="EA78" s="9">
        <v>1.6923435155316393</v>
      </c>
      <c r="EB78" s="9">
        <v>1.8927496680718723</v>
      </c>
      <c r="EC78" s="9">
        <v>2.1228433476757447</v>
      </c>
      <c r="ED78" s="9">
        <v>1.9646021797760009</v>
      </c>
      <c r="EE78" s="9">
        <v>1.6356458954083046</v>
      </c>
      <c r="EF78" s="9">
        <v>1.6322907630418595</v>
      </c>
      <c r="EG78" s="9">
        <v>1.417491337262893</v>
      </c>
      <c r="EH78" s="9">
        <v>1.2964161498219684</v>
      </c>
      <c r="EI78" s="9">
        <v>1.2336631747095133</v>
      </c>
      <c r="EJ78" s="9">
        <v>0.87967640499753064</v>
      </c>
      <c r="EK78" s="9">
        <v>0.7359821086025895</v>
      </c>
      <c r="EL78" s="9">
        <v>0.41484676895218137</v>
      </c>
      <c r="EM78" s="9">
        <v>0.23806280502538751</v>
      </c>
      <c r="EN78" s="9">
        <v>7.3672417022979664E-4</v>
      </c>
      <c r="EO78" s="9">
        <v>-1.6793278334036765E-2</v>
      </c>
      <c r="EP78" s="9">
        <v>-0.10771563342628787</v>
      </c>
      <c r="EQ78" s="9">
        <v>-3.1186428058876933E-2</v>
      </c>
      <c r="ER78" s="9">
        <v>-3.9088019573347857E-2</v>
      </c>
      <c r="ES78" s="9">
        <v>-0.11179517990446733</v>
      </c>
      <c r="ET78" s="9">
        <v>9.443918812782584E-2</v>
      </c>
      <c r="EU78" s="9">
        <v>-5.472047356541794E-2</v>
      </c>
      <c r="EV78" s="9">
        <v>7.8233153444252079E-2</v>
      </c>
      <c r="EW78" s="9">
        <v>0.17638540050272905</v>
      </c>
      <c r="EX78" s="9">
        <v>0.207048061624346</v>
      </c>
      <c r="EY78" s="9">
        <v>0.36978653871113598</v>
      </c>
      <c r="EZ78" s="9">
        <v>0.8169611575673692</v>
      </c>
      <c r="FA78" s="9">
        <v>1.1523671540982057</v>
      </c>
      <c r="FB78" s="9">
        <v>1.2705951389026604</v>
      </c>
      <c r="FC78" s="9">
        <v>1.7764746405743885</v>
      </c>
      <c r="FD78" s="9">
        <v>2.2347021945858927</v>
      </c>
      <c r="FE78" s="9">
        <v>2.5497868412066014</v>
      </c>
      <c r="FF78" s="9">
        <v>2.8492425089302764</v>
      </c>
      <c r="FG78" s="9">
        <v>2.600160610545267</v>
      </c>
      <c r="FH78" s="9">
        <v>1.9285207981371832</v>
      </c>
      <c r="FI78" s="9">
        <v>1.3703932633430869</v>
      </c>
      <c r="FJ78" s="9">
        <v>0.82936077520794349</v>
      </c>
      <c r="FK78" s="9">
        <v>4.1607415385935764E-2</v>
      </c>
      <c r="FL78" s="9">
        <v>-0.41633129869191687</v>
      </c>
      <c r="FM78" s="9">
        <v>-0.90302083458009141</v>
      </c>
      <c r="FN78" s="9">
        <v>-1.0869164004917611</v>
      </c>
      <c r="FO78" s="9">
        <v>-0.92178830766741027</v>
      </c>
      <c r="FP78" s="9">
        <v>-0.91735209249620986</v>
      </c>
      <c r="FQ78" s="9">
        <v>-0.54969348901216375</v>
      </c>
      <c r="FR78" s="9">
        <v>-0.71729530047175638</v>
      </c>
      <c r="FS78" s="9">
        <v>-0.81276078293942677</v>
      </c>
      <c r="FT78" s="9">
        <v>-0.87183697350209444</v>
      </c>
      <c r="FU78" s="9">
        <v>-1.0398155624059129</v>
      </c>
      <c r="FV78" s="9">
        <v>-0.96143477352281814</v>
      </c>
      <c r="FW78" s="9">
        <v>-0.71986740464675991</v>
      </c>
      <c r="FX78" s="9">
        <v>-0.53854816848393183</v>
      </c>
      <c r="FY78" s="9">
        <v>-0.53854816848393183</v>
      </c>
      <c r="FZ78" s="9">
        <v>-0.53854816848393183</v>
      </c>
      <c r="GA78" s="9">
        <v>-0.53854816848393183</v>
      </c>
      <c r="GB78" s="9">
        <v>-0.53854816848393183</v>
      </c>
      <c r="GC78" s="9">
        <v>-0.53854816848393183</v>
      </c>
      <c r="GD78" s="85">
        <v>-0.53854816848393183</v>
      </c>
      <c r="GE78" s="9">
        <v>-0.53854816848393183</v>
      </c>
      <c r="GF78" s="9">
        <v>-0.53854816848393183</v>
      </c>
      <c r="GG78" s="9">
        <v>-0.53854816848393183</v>
      </c>
      <c r="GH78" s="77">
        <v>-0.53854816848393183</v>
      </c>
      <c r="GI78" s="9">
        <v>-0.53854816848393183</v>
      </c>
      <c r="GJ78" s="9">
        <v>-0.53854816848393183</v>
      </c>
      <c r="GK78" s="9">
        <v>-0.53854816848393183</v>
      </c>
      <c r="GL78" s="69">
        <v>-0.53854816848393183</v>
      </c>
      <c r="GM78" s="9">
        <v>-0.53854816848393183</v>
      </c>
      <c r="GN78" s="9">
        <v>-0.53854816848393183</v>
      </c>
      <c r="GO78" s="93">
        <v>-0.53854816848393183</v>
      </c>
      <c r="GP78" s="63">
        <v>-0.53854816848393183</v>
      </c>
      <c r="GQ78" s="9">
        <v>-0.53854816848393183</v>
      </c>
      <c r="GR78" s="9">
        <v>-0.53854816848393183</v>
      </c>
      <c r="GS78" s="9">
        <v>-0.53854816848393183</v>
      </c>
      <c r="GT78" s="9">
        <v>-0.53854816848393183</v>
      </c>
      <c r="GU78" s="9">
        <v>-0.53854816848393183</v>
      </c>
      <c r="GV78" s="9">
        <v>-0.53854816848393183</v>
      </c>
    </row>
    <row r="79" spans="1:204" x14ac:dyDescent="0.25">
      <c r="B79" s="26" t="s">
        <v>121</v>
      </c>
      <c r="C79" t="s">
        <v>154</v>
      </c>
      <c r="D79" t="s">
        <v>154</v>
      </c>
      <c r="E79" t="s">
        <v>154</v>
      </c>
      <c r="F79" t="s">
        <v>154</v>
      </c>
      <c r="G79" t="s">
        <v>154</v>
      </c>
      <c r="H79" t="s">
        <v>154</v>
      </c>
      <c r="I79" t="s">
        <v>154</v>
      </c>
      <c r="J79" t="s">
        <v>154</v>
      </c>
      <c r="K79" t="s">
        <v>154</v>
      </c>
      <c r="L79" t="s">
        <v>154</v>
      </c>
      <c r="M79" t="s">
        <v>154</v>
      </c>
      <c r="N79" t="s">
        <v>154</v>
      </c>
      <c r="O79" t="s">
        <v>154</v>
      </c>
      <c r="P79" t="s">
        <v>154</v>
      </c>
      <c r="Q79" t="s">
        <v>154</v>
      </c>
      <c r="R79" t="s">
        <v>154</v>
      </c>
      <c r="S79" t="s">
        <v>154</v>
      </c>
      <c r="T79" t="s">
        <v>154</v>
      </c>
      <c r="U79" t="s">
        <v>154</v>
      </c>
      <c r="V79" t="s">
        <v>154</v>
      </c>
      <c r="W79" t="s">
        <v>154</v>
      </c>
      <c r="X79" t="s">
        <v>154</v>
      </c>
      <c r="Y79" t="s">
        <v>154</v>
      </c>
      <c r="Z79" t="s">
        <v>154</v>
      </c>
      <c r="AA79" t="s">
        <v>154</v>
      </c>
      <c r="AB79" t="s">
        <v>154</v>
      </c>
      <c r="AC79" t="s">
        <v>154</v>
      </c>
      <c r="AD79" t="s">
        <v>154</v>
      </c>
      <c r="AE79" t="s">
        <v>154</v>
      </c>
      <c r="AF79" t="s">
        <v>154</v>
      </c>
      <c r="AG79" t="s">
        <v>154</v>
      </c>
      <c r="AH79" t="s">
        <v>154</v>
      </c>
      <c r="AI79" t="s">
        <v>154</v>
      </c>
      <c r="AJ79" t="s">
        <v>154</v>
      </c>
      <c r="AK79" t="s">
        <v>154</v>
      </c>
      <c r="AL79" t="s">
        <v>154</v>
      </c>
      <c r="AM79" t="s">
        <v>154</v>
      </c>
      <c r="AN79" t="s">
        <v>154</v>
      </c>
      <c r="AO79" t="s">
        <v>154</v>
      </c>
      <c r="AP79" t="s">
        <v>154</v>
      </c>
      <c r="AQ79" t="s">
        <v>154</v>
      </c>
      <c r="AR79" t="s">
        <v>154</v>
      </c>
      <c r="AS79" t="s">
        <v>154</v>
      </c>
      <c r="AT79" t="s">
        <v>154</v>
      </c>
      <c r="AU79" t="s">
        <v>154</v>
      </c>
      <c r="AV79" t="s">
        <v>154</v>
      </c>
      <c r="AW79" t="s">
        <v>154</v>
      </c>
      <c r="AX79" t="s">
        <v>154</v>
      </c>
      <c r="AY79" t="s">
        <v>154</v>
      </c>
      <c r="AZ79" t="s">
        <v>154</v>
      </c>
      <c r="BA79" t="s">
        <v>154</v>
      </c>
      <c r="BB79" t="s">
        <v>154</v>
      </c>
      <c r="BC79" t="s">
        <v>154</v>
      </c>
      <c r="BD79" t="s">
        <v>154</v>
      </c>
      <c r="BE79" t="s">
        <v>154</v>
      </c>
      <c r="BF79" t="s">
        <v>154</v>
      </c>
      <c r="BG79" t="s">
        <v>154</v>
      </c>
      <c r="BH79" t="s">
        <v>154</v>
      </c>
      <c r="BI79" t="s">
        <v>154</v>
      </c>
      <c r="BJ79" t="s">
        <v>154</v>
      </c>
      <c r="BK79" t="s">
        <v>154</v>
      </c>
      <c r="BL79" t="s">
        <v>154</v>
      </c>
      <c r="BM79" t="s">
        <v>154</v>
      </c>
      <c r="BN79" t="s">
        <v>154</v>
      </c>
      <c r="BO79" t="s">
        <v>154</v>
      </c>
      <c r="BP79" t="s">
        <v>154</v>
      </c>
      <c r="BQ79" t="s">
        <v>154</v>
      </c>
      <c r="BR79" t="s">
        <v>154</v>
      </c>
      <c r="BS79" t="s">
        <v>154</v>
      </c>
      <c r="BT79" t="s">
        <v>154</v>
      </c>
      <c r="BU79" t="s">
        <v>154</v>
      </c>
      <c r="BV79" t="s">
        <v>154</v>
      </c>
      <c r="BW79" t="s">
        <v>154</v>
      </c>
      <c r="BX79" t="s">
        <v>154</v>
      </c>
      <c r="BY79" t="s">
        <v>154</v>
      </c>
      <c r="BZ79" t="s">
        <v>154</v>
      </c>
      <c r="CA79" t="s">
        <v>154</v>
      </c>
      <c r="CB79" t="s">
        <v>154</v>
      </c>
      <c r="CC79" t="s">
        <v>154</v>
      </c>
      <c r="CD79" t="s">
        <v>154</v>
      </c>
      <c r="CE79" t="s">
        <v>154</v>
      </c>
      <c r="CF79" t="s">
        <v>154</v>
      </c>
      <c r="CG79" t="s">
        <v>154</v>
      </c>
      <c r="CH79" t="s">
        <v>154</v>
      </c>
      <c r="CI79" s="29">
        <v>-1.1100000000000001</v>
      </c>
      <c r="CJ79" s="29">
        <v>0.31</v>
      </c>
      <c r="CK79" s="29">
        <v>-0.46</v>
      </c>
      <c r="CL79" s="29">
        <v>-0.27</v>
      </c>
      <c r="CM79" s="29">
        <v>0</v>
      </c>
      <c r="CN79" s="29">
        <v>-0.14000000000000001</v>
      </c>
      <c r="CO79" s="29">
        <v>0.31</v>
      </c>
      <c r="CP79" s="29">
        <v>-7.0000000000000007E-2</v>
      </c>
      <c r="CQ79" s="29">
        <v>-1.17</v>
      </c>
      <c r="CR79" s="29">
        <v>0.14000000000000001</v>
      </c>
      <c r="CS79" s="29">
        <v>0</v>
      </c>
      <c r="CT79" s="29">
        <v>0.34</v>
      </c>
      <c r="CU79" s="29">
        <v>-1.47</v>
      </c>
      <c r="CV79" s="29">
        <v>-0.23</v>
      </c>
      <c r="CW79" s="29">
        <v>1.45</v>
      </c>
      <c r="CX79" s="29">
        <v>-0.69</v>
      </c>
      <c r="CY79" s="29">
        <v>0.03</v>
      </c>
      <c r="CZ79" s="29">
        <v>0.04</v>
      </c>
      <c r="DA79" s="29">
        <v>-0.03</v>
      </c>
      <c r="DB79" s="29">
        <v>-0.81</v>
      </c>
      <c r="DC79" s="29">
        <v>0.2</v>
      </c>
      <c r="DD79" s="29">
        <v>0.91</v>
      </c>
      <c r="DE79" s="29">
        <v>0.16</v>
      </c>
      <c r="DF79" s="29">
        <v>0.5</v>
      </c>
      <c r="DG79" s="29">
        <v>0.26</v>
      </c>
      <c r="DH79" s="29">
        <v>0.45</v>
      </c>
      <c r="DI79" s="29">
        <v>7.0000000000000007E-2</v>
      </c>
      <c r="DJ79" s="29">
        <v>-0.13</v>
      </c>
      <c r="DK79" s="29">
        <v>-0.27</v>
      </c>
      <c r="DL79" s="29">
        <v>1.62</v>
      </c>
      <c r="DM79" s="29">
        <v>0.77</v>
      </c>
      <c r="DN79" s="29">
        <v>0.7</v>
      </c>
      <c r="DO79" s="29">
        <v>0.96</v>
      </c>
      <c r="DP79" s="29">
        <v>0.32</v>
      </c>
      <c r="DQ79" s="29">
        <v>0.94</v>
      </c>
      <c r="DR79" s="29">
        <v>1.37</v>
      </c>
      <c r="DS79" s="29">
        <v>-0.56000000000000005</v>
      </c>
      <c r="DT79" s="29">
        <v>1.1299999999999999</v>
      </c>
      <c r="DU79" s="29">
        <v>-7.0000000000000007E-2</v>
      </c>
      <c r="DV79" s="29">
        <v>0.28999999999999998</v>
      </c>
      <c r="DW79" s="29">
        <v>1.2</v>
      </c>
      <c r="DX79" s="29">
        <v>1.67</v>
      </c>
      <c r="DY79" s="29">
        <v>0.98</v>
      </c>
      <c r="DZ79" s="29">
        <v>2.4</v>
      </c>
      <c r="EA79" s="29">
        <v>1.1299999999999999</v>
      </c>
      <c r="EB79" s="29">
        <v>1.23</v>
      </c>
      <c r="EC79" s="29">
        <v>1</v>
      </c>
      <c r="ED79" s="29">
        <v>0.65</v>
      </c>
      <c r="EE79" s="29">
        <v>-0.05</v>
      </c>
      <c r="EF79" s="29">
        <v>1.1200000000000001</v>
      </c>
      <c r="EG79" s="29">
        <v>1.42</v>
      </c>
      <c r="EH79" s="29">
        <v>0.49</v>
      </c>
      <c r="EI79" s="29">
        <v>0.57999999999999996</v>
      </c>
      <c r="EJ79" s="29">
        <v>0.55000000000000004</v>
      </c>
      <c r="EK79" s="29">
        <v>0.27</v>
      </c>
      <c r="EL79" s="29">
        <v>-7.0000000000000007E-2</v>
      </c>
      <c r="EM79" s="29">
        <v>0.1</v>
      </c>
      <c r="EN79" s="29">
        <v>0.14000000000000001</v>
      </c>
      <c r="EO79" s="29">
        <v>0.74</v>
      </c>
      <c r="EP79" s="29">
        <v>-0.08</v>
      </c>
      <c r="EQ79" s="29">
        <v>1.01</v>
      </c>
      <c r="ER79" s="29">
        <v>0.26</v>
      </c>
      <c r="ES79" s="29">
        <v>0.22</v>
      </c>
      <c r="ET79" s="29">
        <v>0.23</v>
      </c>
      <c r="EU79" s="29">
        <v>0.36</v>
      </c>
      <c r="EV79" s="29">
        <v>0.49</v>
      </c>
      <c r="EW79" s="29">
        <v>0.53</v>
      </c>
      <c r="EX79" s="29">
        <v>0.28000000000000003</v>
      </c>
      <c r="EY79" s="29">
        <v>0.6</v>
      </c>
      <c r="EZ79" s="29">
        <v>2.0699999999999998</v>
      </c>
      <c r="FA79" s="29">
        <v>1.39</v>
      </c>
      <c r="FB79" s="29">
        <v>0</v>
      </c>
      <c r="FC79" s="29">
        <v>0.7</v>
      </c>
      <c r="FD79" s="29">
        <v>2.89</v>
      </c>
      <c r="FE79" s="29">
        <v>0.84</v>
      </c>
      <c r="FF79" s="29">
        <v>0.77</v>
      </c>
      <c r="FG79" s="29">
        <v>0.33</v>
      </c>
      <c r="FH79" s="29">
        <v>0.25</v>
      </c>
      <c r="FI79" s="29">
        <v>-0.45</v>
      </c>
      <c r="FJ79" s="29">
        <v>-1.26</v>
      </c>
      <c r="FK79" s="29">
        <v>-1.24</v>
      </c>
      <c r="FL79" s="29">
        <v>7.0000000000000007E-2</v>
      </c>
      <c r="FM79" s="29">
        <v>-0.41</v>
      </c>
      <c r="FN79" s="29">
        <v>-0.26</v>
      </c>
      <c r="FO79" s="29">
        <v>-0.48</v>
      </c>
      <c r="FP79" s="29">
        <v>-0.28999999999999998</v>
      </c>
      <c r="FQ79" s="29">
        <v>0.56999999999999995</v>
      </c>
      <c r="FR79" s="29">
        <v>-0.82</v>
      </c>
      <c r="FS79" s="29">
        <v>-1.87</v>
      </c>
      <c r="FT79" s="29">
        <v>-0.99</v>
      </c>
      <c r="FU79" s="29">
        <v>-0.76</v>
      </c>
      <c r="FV79" s="29">
        <v>-0.67</v>
      </c>
      <c r="FW79" s="29">
        <v>-0.42</v>
      </c>
      <c r="FX79" s="29">
        <v>-0.42</v>
      </c>
      <c r="FY79" s="29">
        <v>-0.42</v>
      </c>
      <c r="FZ79" s="29">
        <v>-0.42</v>
      </c>
      <c r="GA79" s="29">
        <v>-0.42</v>
      </c>
      <c r="GB79" s="29">
        <v>-0.42</v>
      </c>
      <c r="GC79" s="29">
        <v>-0.42</v>
      </c>
      <c r="GD79" s="86">
        <v>-0.42</v>
      </c>
      <c r="GE79" s="29">
        <v>-0.42</v>
      </c>
      <c r="GF79" s="29">
        <v>-0.42</v>
      </c>
      <c r="GG79" s="29">
        <v>-0.42</v>
      </c>
      <c r="GH79" s="78">
        <v>-0.42</v>
      </c>
      <c r="GI79" s="29">
        <v>-0.42</v>
      </c>
      <c r="GJ79" s="29">
        <v>-0.42</v>
      </c>
      <c r="GK79" s="29">
        <v>-0.42</v>
      </c>
      <c r="GL79" s="70">
        <v>-0.42</v>
      </c>
      <c r="GM79" s="29">
        <v>-0.42</v>
      </c>
      <c r="GN79" s="29">
        <v>-0.42</v>
      </c>
      <c r="GO79" s="94">
        <v>-0.42</v>
      </c>
      <c r="GP79" s="64">
        <v>-0.42</v>
      </c>
      <c r="GQ79" s="29">
        <v>-0.42</v>
      </c>
      <c r="GR79" s="29">
        <v>-0.42</v>
      </c>
      <c r="GS79" s="29">
        <v>-0.42</v>
      </c>
      <c r="GT79" s="29">
        <v>-0.42</v>
      </c>
      <c r="GU79" s="29">
        <v>-0.42</v>
      </c>
      <c r="GV79" s="29">
        <v>-0.42</v>
      </c>
    </row>
    <row r="80" spans="1:204" x14ac:dyDescent="0.25">
      <c r="B80" s="26" t="s">
        <v>140</v>
      </c>
      <c r="C80" t="s">
        <v>154</v>
      </c>
      <c r="D80" t="s">
        <v>154</v>
      </c>
      <c r="E80" t="s">
        <v>154</v>
      </c>
      <c r="F80" t="s">
        <v>154</v>
      </c>
      <c r="G80" t="s">
        <v>154</v>
      </c>
      <c r="H80" t="s">
        <v>154</v>
      </c>
      <c r="I80" t="s">
        <v>154</v>
      </c>
      <c r="J80" t="s">
        <v>154</v>
      </c>
      <c r="K80" t="s">
        <v>154</v>
      </c>
      <c r="L80" t="s">
        <v>154</v>
      </c>
      <c r="M80" t="s">
        <v>154</v>
      </c>
      <c r="N80" t="s">
        <v>154</v>
      </c>
      <c r="O80" t="s">
        <v>154</v>
      </c>
      <c r="P80" t="s">
        <v>154</v>
      </c>
      <c r="Q80" t="s">
        <v>154</v>
      </c>
      <c r="R80" t="s">
        <v>154</v>
      </c>
      <c r="S80" t="s">
        <v>154</v>
      </c>
      <c r="T80" t="s">
        <v>154</v>
      </c>
      <c r="U80" t="s">
        <v>154</v>
      </c>
      <c r="V80" t="s">
        <v>154</v>
      </c>
      <c r="W80" s="9">
        <v>0.63118173164866997</v>
      </c>
      <c r="X80" s="9">
        <v>0.9215228104014398</v>
      </c>
      <c r="Y80" s="9">
        <v>1.6105236920128281</v>
      </c>
      <c r="Z80" s="9">
        <v>1.92505745713429</v>
      </c>
      <c r="AA80" s="9">
        <v>1.9822243500918699</v>
      </c>
      <c r="AB80" s="9">
        <v>1.3892469210444365</v>
      </c>
      <c r="AC80" s="9">
        <v>0.62372357693981073</v>
      </c>
      <c r="AD80" s="9">
        <v>0.22157673115496629</v>
      </c>
      <c r="AE80" s="9">
        <v>-0.15706946303713501</v>
      </c>
      <c r="AF80" s="9">
        <v>0.19243475141177377</v>
      </c>
      <c r="AG80" s="9">
        <v>0.32162096756898328</v>
      </c>
      <c r="AH80" s="9">
        <v>0.27539448469138911</v>
      </c>
      <c r="AI80" s="9">
        <v>0.21030677957139285</v>
      </c>
      <c r="AJ80" s="9">
        <v>0.57801488117631006</v>
      </c>
      <c r="AK80" s="9">
        <v>0.64038217216507431</v>
      </c>
      <c r="AL80" s="9">
        <v>0.77723181952128317</v>
      </c>
      <c r="AM80" s="9">
        <v>0.47893416739725492</v>
      </c>
      <c r="AN80" s="9">
        <v>4.6471980063004223E-2</v>
      </c>
      <c r="AO80" s="9">
        <v>-0.12653054598871952</v>
      </c>
      <c r="AP80" s="9">
        <v>-0.14729586596154301</v>
      </c>
      <c r="AQ80" s="9">
        <v>0.46432243628792524</v>
      </c>
      <c r="AR80" s="9">
        <v>0.47238945960160206</v>
      </c>
      <c r="AS80" s="9">
        <v>0.37924402989214934</v>
      </c>
      <c r="AT80" s="9">
        <v>0.370029363566097</v>
      </c>
      <c r="AU80" s="9">
        <v>0.16738621960250799</v>
      </c>
      <c r="AV80" s="9">
        <v>0.18006510997258202</v>
      </c>
      <c r="AW80" s="9">
        <v>0.21411093613684473</v>
      </c>
      <c r="AX80" s="9">
        <v>0.35772440527796623</v>
      </c>
      <c r="AY80" s="9">
        <v>0.28889440175170245</v>
      </c>
      <c r="AZ80" s="9">
        <v>0.45850690787566495</v>
      </c>
      <c r="BA80" s="9">
        <v>0.92846960672042578</v>
      </c>
      <c r="BB80" s="9">
        <v>1.3021872449582799</v>
      </c>
      <c r="BC80" s="9">
        <v>1.7182841782221052</v>
      </c>
      <c r="BD80" s="9">
        <v>1.9020992532438674</v>
      </c>
      <c r="BE80" s="9">
        <v>2.1362717562150975</v>
      </c>
      <c r="BF80" s="9">
        <v>1.3824262891321508</v>
      </c>
      <c r="BG80" s="9">
        <v>1.2314799465731081</v>
      </c>
      <c r="BH80" s="9">
        <v>1.2957117942334482</v>
      </c>
      <c r="BI80" s="9">
        <v>0.9717799508211632</v>
      </c>
      <c r="BJ80" s="9">
        <v>1.5734318242295675</v>
      </c>
      <c r="BK80" s="9">
        <v>1.3725594459859094</v>
      </c>
      <c r="BL80" s="9">
        <v>1.5021464014289818</v>
      </c>
      <c r="BM80" s="9">
        <v>1.9112677581603368</v>
      </c>
      <c r="BN80" s="9">
        <v>1.4793409182309563</v>
      </c>
      <c r="BO80" s="9">
        <v>1.6764604348441718</v>
      </c>
      <c r="BP80" s="9">
        <v>1.6411444341848291</v>
      </c>
      <c r="BQ80" s="9">
        <v>1.6623420667628117</v>
      </c>
      <c r="BR80" s="9">
        <v>1.5812186356625977</v>
      </c>
      <c r="BS80" s="9">
        <v>1.5151799091779303</v>
      </c>
      <c r="BT80" s="9">
        <v>0.99294775292904369</v>
      </c>
      <c r="BU80" s="9">
        <v>0.33254503091410015</v>
      </c>
      <c r="BV80" s="9">
        <v>0.7417281601303799</v>
      </c>
      <c r="BW80" s="9">
        <v>0.33961699709405113</v>
      </c>
      <c r="BX80" s="9">
        <v>0.49275556192686065</v>
      </c>
      <c r="BY80" s="9">
        <v>0.61413954322145581</v>
      </c>
      <c r="BZ80" s="9">
        <v>0.81615262532779576</v>
      </c>
      <c r="CA80" s="9">
        <v>0.91275346493175702</v>
      </c>
      <c r="CB80" s="9">
        <v>1.0121896012768814</v>
      </c>
      <c r="CC80" s="9">
        <v>1.1665687617649074</v>
      </c>
      <c r="CD80" s="9">
        <v>0.86373029048961758</v>
      </c>
      <c r="CE80" s="9">
        <v>1.2949209220726701</v>
      </c>
      <c r="CF80" s="9">
        <v>1.15537132555559</v>
      </c>
      <c r="CG80" s="9">
        <v>1.0207754797882229</v>
      </c>
      <c r="CH80" s="9">
        <v>1.1252314908325602</v>
      </c>
      <c r="CI80" s="9">
        <v>1.0999809592750154</v>
      </c>
      <c r="CJ80" s="9">
        <v>1.3060430435024752</v>
      </c>
      <c r="CK80" s="9">
        <v>1.3333608295187691</v>
      </c>
      <c r="CL80" s="9">
        <v>1.2362932001656042</v>
      </c>
      <c r="CM80" s="9">
        <v>1.4418595439509017</v>
      </c>
      <c r="CN80" s="9">
        <v>1.3291482021698817</v>
      </c>
      <c r="CO80" s="9">
        <v>1.5307344918273125</v>
      </c>
      <c r="CP80" s="9">
        <v>1.3549420927270988</v>
      </c>
      <c r="CQ80" s="9">
        <v>0.73306504061338895</v>
      </c>
      <c r="CR80" s="9">
        <v>0.5851306309565445</v>
      </c>
      <c r="CS80" s="9">
        <v>0.27694177849141177</v>
      </c>
      <c r="CT80" s="9">
        <v>0.29533931748280051</v>
      </c>
      <c r="CU80" s="9">
        <v>0.11504136192008624</v>
      </c>
      <c r="CV80" s="9">
        <v>0.16852316686706373</v>
      </c>
      <c r="CW80" s="9">
        <v>0.43351966011649151</v>
      </c>
      <c r="CX80" s="9">
        <v>0.32461745018676336</v>
      </c>
      <c r="CY80" s="9">
        <v>0.71384071811996341</v>
      </c>
      <c r="CZ80" s="9">
        <v>0.65545923186991317</v>
      </c>
      <c r="DA80" s="9">
        <v>0.37509944823659841</v>
      </c>
      <c r="DB80" s="9">
        <v>0.22012196943625753</v>
      </c>
      <c r="DC80" s="9">
        <v>7.460035601362075E-2</v>
      </c>
      <c r="DD80" s="9">
        <v>0.25605302623364545</v>
      </c>
      <c r="DE80" s="9">
        <v>0.14699253692516173</v>
      </c>
      <c r="DF80" s="9">
        <v>0.44590082920633922</v>
      </c>
      <c r="DG80" s="9">
        <v>0.40301737828578221</v>
      </c>
      <c r="DH80" s="9">
        <v>0.22962482277662352</v>
      </c>
      <c r="DI80" s="9">
        <v>0.31072277681610827</v>
      </c>
      <c r="DJ80" s="9">
        <v>0.23392556410555054</v>
      </c>
      <c r="DK80" s="9">
        <v>0.156539936408509</v>
      </c>
      <c r="DL80" s="9">
        <v>0.41096147885829026</v>
      </c>
      <c r="DM80" s="9">
        <v>0.56594345538797031</v>
      </c>
      <c r="DN80" s="9">
        <v>0.70248336207523254</v>
      </c>
      <c r="DO80" s="9">
        <v>0.95844389157974352</v>
      </c>
      <c r="DP80" s="9">
        <v>0.69016762507468132</v>
      </c>
      <c r="DQ80" s="9">
        <v>0.7685123553545925</v>
      </c>
      <c r="DR80" s="9">
        <v>0.90665807348117944</v>
      </c>
      <c r="DS80" s="9">
        <v>0.56841606474835327</v>
      </c>
      <c r="DT80" s="9">
        <v>0.72321394597771549</v>
      </c>
      <c r="DU80" s="9">
        <v>0.52684628726029903</v>
      </c>
      <c r="DV80" s="9">
        <v>0.31071015578324201</v>
      </c>
      <c r="DW80" s="9">
        <v>0.87956125831742649</v>
      </c>
      <c r="DX80" s="9">
        <v>1.1254147270765065</v>
      </c>
      <c r="DY80" s="9">
        <v>1.357953040343973</v>
      </c>
      <c r="DZ80" s="9">
        <v>1.9943078011991724</v>
      </c>
      <c r="EA80" s="9">
        <v>2.4849455677227099</v>
      </c>
      <c r="EB80" s="9">
        <v>2.7338397188532326</v>
      </c>
      <c r="EC80" s="9">
        <v>3.0766964091553772</v>
      </c>
      <c r="ED80" s="9">
        <v>2.8776572965884446</v>
      </c>
      <c r="EE80" s="9">
        <v>2.2966376524284975</v>
      </c>
      <c r="EF80" s="9">
        <v>2.1856532710138676</v>
      </c>
      <c r="EG80" s="9">
        <v>1.85231155340678</v>
      </c>
      <c r="EH80" s="9">
        <v>1.604744153585355</v>
      </c>
      <c r="EI80" s="9">
        <v>1.5506067859832551</v>
      </c>
      <c r="EJ80" s="9">
        <v>1.2123136502013803</v>
      </c>
      <c r="EK80" s="9">
        <v>1.1478783694155346</v>
      </c>
      <c r="EL80" s="9">
        <v>0.89561366679675969</v>
      </c>
      <c r="EM80" s="9">
        <v>0.70270455490695827</v>
      </c>
      <c r="EN80" s="9">
        <v>0.39501680493674018</v>
      </c>
      <c r="EO80" s="9">
        <v>0.31778691527121095</v>
      </c>
      <c r="EP80" s="9">
        <v>0.17027787538657024</v>
      </c>
      <c r="EQ80" s="9">
        <v>0.3232416657851882</v>
      </c>
      <c r="ER80" s="9">
        <v>0.37671983382247626</v>
      </c>
      <c r="ES80" s="9">
        <v>0.306725981599272</v>
      </c>
      <c r="ET80" s="9">
        <v>0.65794655089550502</v>
      </c>
      <c r="EU80" s="9">
        <v>0.50406079758087707</v>
      </c>
      <c r="EV80" s="9">
        <v>0.59788983794691952</v>
      </c>
      <c r="EW80" s="9">
        <v>0.68159972199005558</v>
      </c>
      <c r="EX80" s="9">
        <v>0.62102586724639752</v>
      </c>
      <c r="EY80" s="9">
        <v>0.65858604349496996</v>
      </c>
      <c r="EZ80" s="9">
        <v>1.0441696915988326</v>
      </c>
      <c r="FA80" s="9">
        <v>1.1561817590678205</v>
      </c>
      <c r="FB80" s="9">
        <v>1.3518385227291485</v>
      </c>
      <c r="FC80" s="9">
        <v>2.2746958401703301</v>
      </c>
      <c r="FD80" s="9">
        <v>2.8736112737676027</v>
      </c>
      <c r="FE80" s="9">
        <v>3.2592803733958675</v>
      </c>
      <c r="FF80" s="9">
        <v>3.2532782951267727</v>
      </c>
      <c r="FG80" s="9">
        <v>2.7071902386408002</v>
      </c>
      <c r="FH80" s="9">
        <v>1.8982935753609</v>
      </c>
      <c r="FI80" s="9">
        <v>1.2902046139206225</v>
      </c>
      <c r="FJ80" s="9">
        <v>0.76421862857261424</v>
      </c>
      <c r="FK80" s="9">
        <v>-0.20177394077731575</v>
      </c>
      <c r="FL80" s="9">
        <v>-0.69612948226783389</v>
      </c>
      <c r="FM80" s="9">
        <v>-1.063940366200804</v>
      </c>
      <c r="FN80" s="9">
        <v>-1.1348006711832312</v>
      </c>
      <c r="FO80" s="9">
        <v>-0.92128745323761119</v>
      </c>
      <c r="FP80" s="9">
        <v>-0.82529494934432424</v>
      </c>
      <c r="FQ80" s="9">
        <v>-0.40107635934239222</v>
      </c>
      <c r="FR80" s="9">
        <v>-0.49826515301160174</v>
      </c>
      <c r="FS80" s="9">
        <v>-0.6114963500167867</v>
      </c>
      <c r="FT80" s="9">
        <v>-0.7741626434917942</v>
      </c>
      <c r="FU80" s="9">
        <v>-0.88899383688846356</v>
      </c>
      <c r="FV80" s="9">
        <v>-0.8838917510835036</v>
      </c>
      <c r="FW80" s="9">
        <v>-0.54664438581226349</v>
      </c>
      <c r="FX80" s="9">
        <v>-0.18055813466532772</v>
      </c>
      <c r="FY80" s="9">
        <v>-0.18055813466532772</v>
      </c>
      <c r="FZ80" s="9">
        <v>-0.18055813466532772</v>
      </c>
      <c r="GA80" s="9">
        <v>-0.18055813466532772</v>
      </c>
      <c r="GB80" s="9">
        <v>-0.18055813466532772</v>
      </c>
      <c r="GC80" s="9">
        <v>-0.18055813466532772</v>
      </c>
      <c r="GD80" s="85">
        <v>-0.18055813466532772</v>
      </c>
      <c r="GE80" s="9">
        <v>-0.18055813466532772</v>
      </c>
      <c r="GF80" s="9">
        <v>-0.18055813466532772</v>
      </c>
      <c r="GG80" s="9">
        <v>-0.18055813466532772</v>
      </c>
      <c r="GH80" s="77">
        <v>-0.18055813466532772</v>
      </c>
      <c r="GI80" s="9">
        <v>-0.18055813466532772</v>
      </c>
      <c r="GJ80" s="9">
        <v>-0.18055813466532772</v>
      </c>
      <c r="GK80" s="9">
        <v>-0.18055813466532772</v>
      </c>
      <c r="GL80" s="69">
        <v>-0.18055813466532772</v>
      </c>
      <c r="GM80" s="9">
        <v>-0.18055813466532772</v>
      </c>
      <c r="GN80" s="9">
        <v>-0.18055813466532772</v>
      </c>
      <c r="GO80" s="93">
        <v>-0.18055813466532772</v>
      </c>
      <c r="GP80" s="63">
        <v>-0.18055813466532772</v>
      </c>
      <c r="GQ80" s="9">
        <v>-0.18055813466532772</v>
      </c>
      <c r="GR80" s="9">
        <v>-0.18055813466532772</v>
      </c>
      <c r="GS80" s="9">
        <v>-0.18055813466532772</v>
      </c>
      <c r="GT80" s="9">
        <v>-0.18055813466532772</v>
      </c>
      <c r="GU80" s="9">
        <v>-0.18055813466532772</v>
      </c>
      <c r="GV80" s="9">
        <v>-0.18055813466532772</v>
      </c>
    </row>
    <row r="81" spans="2:204" x14ac:dyDescent="0.25">
      <c r="B81" s="28" t="s">
        <v>165</v>
      </c>
      <c r="C81" t="e">
        <f>C80-C78</f>
        <v>#VALUE!</v>
      </c>
      <c r="D81" t="e">
        <f t="shared" ref="D81:BO81" si="100">D80-D78</f>
        <v>#VALUE!</v>
      </c>
      <c r="E81" t="e">
        <f t="shared" si="100"/>
        <v>#VALUE!</v>
      </c>
      <c r="F81" t="e">
        <f t="shared" si="100"/>
        <v>#VALUE!</v>
      </c>
      <c r="G81" t="e">
        <f t="shared" si="100"/>
        <v>#VALUE!</v>
      </c>
      <c r="H81" t="e">
        <f t="shared" si="100"/>
        <v>#VALUE!</v>
      </c>
      <c r="I81" t="e">
        <f t="shared" si="100"/>
        <v>#VALUE!</v>
      </c>
      <c r="J81" t="e">
        <f t="shared" si="100"/>
        <v>#VALUE!</v>
      </c>
      <c r="K81" t="e">
        <f t="shared" si="100"/>
        <v>#VALUE!</v>
      </c>
      <c r="L81" t="e">
        <f t="shared" si="100"/>
        <v>#VALUE!</v>
      </c>
      <c r="M81" t="e">
        <f t="shared" si="100"/>
        <v>#VALUE!</v>
      </c>
      <c r="N81" t="e">
        <f t="shared" si="100"/>
        <v>#VALUE!</v>
      </c>
      <c r="O81" t="e">
        <f t="shared" si="100"/>
        <v>#VALUE!</v>
      </c>
      <c r="P81" t="e">
        <f t="shared" si="100"/>
        <v>#VALUE!</v>
      </c>
      <c r="Q81" t="e">
        <f t="shared" si="100"/>
        <v>#VALUE!</v>
      </c>
      <c r="R81" t="e">
        <f t="shared" si="100"/>
        <v>#VALUE!</v>
      </c>
      <c r="S81" t="e">
        <f t="shared" si="100"/>
        <v>#VALUE!</v>
      </c>
      <c r="T81" t="e">
        <f t="shared" si="100"/>
        <v>#VALUE!</v>
      </c>
      <c r="U81" t="e">
        <f t="shared" si="100"/>
        <v>#VALUE!</v>
      </c>
      <c r="V81" t="e">
        <f t="shared" si="100"/>
        <v>#VALUE!</v>
      </c>
      <c r="W81" t="e">
        <f t="shared" si="100"/>
        <v>#VALUE!</v>
      </c>
      <c r="X81" t="e">
        <f t="shared" si="100"/>
        <v>#VALUE!</v>
      </c>
      <c r="Y81" t="e">
        <f t="shared" si="100"/>
        <v>#VALUE!</v>
      </c>
      <c r="Z81" t="e">
        <f t="shared" si="100"/>
        <v>#VALUE!</v>
      </c>
      <c r="AA81" t="e">
        <f t="shared" si="100"/>
        <v>#VALUE!</v>
      </c>
      <c r="AB81" t="e">
        <f t="shared" si="100"/>
        <v>#VALUE!</v>
      </c>
      <c r="AC81" t="e">
        <f t="shared" si="100"/>
        <v>#VALUE!</v>
      </c>
      <c r="AD81" t="e">
        <f t="shared" si="100"/>
        <v>#VALUE!</v>
      </c>
      <c r="AE81" t="e">
        <f t="shared" si="100"/>
        <v>#VALUE!</v>
      </c>
      <c r="AF81" t="e">
        <f t="shared" si="100"/>
        <v>#VALUE!</v>
      </c>
      <c r="AG81" t="e">
        <f t="shared" si="100"/>
        <v>#VALUE!</v>
      </c>
      <c r="AH81" t="e">
        <f t="shared" si="100"/>
        <v>#VALUE!</v>
      </c>
      <c r="AI81" t="e">
        <f t="shared" si="100"/>
        <v>#VALUE!</v>
      </c>
      <c r="AJ81" t="e">
        <f t="shared" si="100"/>
        <v>#VALUE!</v>
      </c>
      <c r="AK81" t="e">
        <f t="shared" si="100"/>
        <v>#VALUE!</v>
      </c>
      <c r="AL81" t="e">
        <f t="shared" si="100"/>
        <v>#VALUE!</v>
      </c>
      <c r="AM81" t="e">
        <f t="shared" si="100"/>
        <v>#VALUE!</v>
      </c>
      <c r="AN81" t="e">
        <f t="shared" si="100"/>
        <v>#VALUE!</v>
      </c>
      <c r="AO81" t="e">
        <f t="shared" si="100"/>
        <v>#VALUE!</v>
      </c>
      <c r="AP81" t="e">
        <f t="shared" si="100"/>
        <v>#VALUE!</v>
      </c>
      <c r="AQ81" t="e">
        <f t="shared" si="100"/>
        <v>#VALUE!</v>
      </c>
      <c r="AR81" t="e">
        <f t="shared" si="100"/>
        <v>#VALUE!</v>
      </c>
      <c r="AS81" t="e">
        <f t="shared" si="100"/>
        <v>#VALUE!</v>
      </c>
      <c r="AT81" t="e">
        <f t="shared" si="100"/>
        <v>#VALUE!</v>
      </c>
      <c r="AU81" t="e">
        <f t="shared" si="100"/>
        <v>#VALUE!</v>
      </c>
      <c r="AV81" t="e">
        <f t="shared" si="100"/>
        <v>#VALUE!</v>
      </c>
      <c r="AW81" t="e">
        <f t="shared" si="100"/>
        <v>#VALUE!</v>
      </c>
      <c r="AX81" t="e">
        <f t="shared" si="100"/>
        <v>#VALUE!</v>
      </c>
      <c r="AY81" t="e">
        <f t="shared" si="100"/>
        <v>#VALUE!</v>
      </c>
      <c r="AZ81" t="e">
        <f t="shared" si="100"/>
        <v>#VALUE!</v>
      </c>
      <c r="BA81" t="e">
        <f t="shared" si="100"/>
        <v>#VALUE!</v>
      </c>
      <c r="BB81" t="e">
        <f t="shared" si="100"/>
        <v>#VALUE!</v>
      </c>
      <c r="BC81" t="e">
        <f t="shared" si="100"/>
        <v>#VALUE!</v>
      </c>
      <c r="BD81" t="e">
        <f t="shared" si="100"/>
        <v>#VALUE!</v>
      </c>
      <c r="BE81" t="e">
        <f t="shared" si="100"/>
        <v>#VALUE!</v>
      </c>
      <c r="BF81" t="e">
        <f t="shared" si="100"/>
        <v>#VALUE!</v>
      </c>
      <c r="BG81" t="e">
        <f t="shared" si="100"/>
        <v>#VALUE!</v>
      </c>
      <c r="BH81" t="e">
        <f t="shared" si="100"/>
        <v>#VALUE!</v>
      </c>
      <c r="BI81" t="e">
        <f t="shared" si="100"/>
        <v>#VALUE!</v>
      </c>
      <c r="BJ81" t="e">
        <f t="shared" si="100"/>
        <v>#VALUE!</v>
      </c>
      <c r="BK81" t="e">
        <f t="shared" si="100"/>
        <v>#VALUE!</v>
      </c>
      <c r="BL81" t="e">
        <f t="shared" si="100"/>
        <v>#VALUE!</v>
      </c>
      <c r="BM81" t="e">
        <f t="shared" si="100"/>
        <v>#VALUE!</v>
      </c>
      <c r="BN81" t="e">
        <f t="shared" si="100"/>
        <v>#VALUE!</v>
      </c>
      <c r="BO81" t="e">
        <f t="shared" si="100"/>
        <v>#VALUE!</v>
      </c>
      <c r="BP81" t="e">
        <f t="shared" ref="BP81:EA81" si="101">BP80-BP78</f>
        <v>#VALUE!</v>
      </c>
      <c r="BQ81" t="e">
        <f t="shared" si="101"/>
        <v>#VALUE!</v>
      </c>
      <c r="BR81" t="e">
        <f t="shared" si="101"/>
        <v>#VALUE!</v>
      </c>
      <c r="BS81" t="e">
        <f t="shared" si="101"/>
        <v>#VALUE!</v>
      </c>
      <c r="BT81" t="e">
        <f t="shared" si="101"/>
        <v>#VALUE!</v>
      </c>
      <c r="BU81" t="e">
        <f t="shared" si="101"/>
        <v>#VALUE!</v>
      </c>
      <c r="BV81" t="e">
        <f t="shared" si="101"/>
        <v>#VALUE!</v>
      </c>
      <c r="BW81" t="e">
        <f t="shared" si="101"/>
        <v>#VALUE!</v>
      </c>
      <c r="BX81" t="e">
        <f t="shared" si="101"/>
        <v>#VALUE!</v>
      </c>
      <c r="BY81" t="e">
        <f t="shared" si="101"/>
        <v>#VALUE!</v>
      </c>
      <c r="BZ81" t="e">
        <f t="shared" si="101"/>
        <v>#VALUE!</v>
      </c>
      <c r="CA81" t="e">
        <f t="shared" si="101"/>
        <v>#VALUE!</v>
      </c>
      <c r="CB81" t="e">
        <f t="shared" si="101"/>
        <v>#VALUE!</v>
      </c>
      <c r="CC81" t="e">
        <f t="shared" si="101"/>
        <v>#VALUE!</v>
      </c>
      <c r="CD81" t="e">
        <f t="shared" si="101"/>
        <v>#VALUE!</v>
      </c>
      <c r="CE81" t="e">
        <f t="shared" si="101"/>
        <v>#VALUE!</v>
      </c>
      <c r="CF81" t="e">
        <f t="shared" si="101"/>
        <v>#VALUE!</v>
      </c>
      <c r="CG81" t="e">
        <f t="shared" si="101"/>
        <v>#VALUE!</v>
      </c>
      <c r="CH81" t="e">
        <f t="shared" si="101"/>
        <v>#VALUE!</v>
      </c>
      <c r="CI81" t="e">
        <f t="shared" si="101"/>
        <v>#VALUE!</v>
      </c>
      <c r="CJ81" t="e">
        <f t="shared" si="101"/>
        <v>#VALUE!</v>
      </c>
      <c r="CK81" t="e">
        <f t="shared" si="101"/>
        <v>#VALUE!</v>
      </c>
      <c r="CL81" t="e">
        <f t="shared" si="101"/>
        <v>#VALUE!</v>
      </c>
      <c r="CM81" t="e">
        <f t="shared" si="101"/>
        <v>#VALUE!</v>
      </c>
      <c r="CN81" t="e">
        <f t="shared" si="101"/>
        <v>#VALUE!</v>
      </c>
      <c r="CO81" t="e">
        <f t="shared" si="101"/>
        <v>#VALUE!</v>
      </c>
      <c r="CP81">
        <f t="shared" si="101"/>
        <v>0.30141285260394279</v>
      </c>
      <c r="CQ81">
        <f t="shared" si="101"/>
        <v>0.27630415820387066</v>
      </c>
      <c r="CR81">
        <f t="shared" si="101"/>
        <v>0.24849437204649022</v>
      </c>
      <c r="CS81">
        <f t="shared" si="101"/>
        <v>0.23302210185873368</v>
      </c>
      <c r="CT81">
        <f t="shared" si="101"/>
        <v>0.28212028183065924</v>
      </c>
      <c r="CU81">
        <f t="shared" si="101"/>
        <v>0.24321680659786604</v>
      </c>
      <c r="CV81">
        <f t="shared" si="101"/>
        <v>0.3011175826677982</v>
      </c>
      <c r="CW81">
        <f t="shared" si="101"/>
        <v>0.34130497891887857</v>
      </c>
      <c r="CX81">
        <f t="shared" si="101"/>
        <v>0.43980305772656481</v>
      </c>
      <c r="CY81">
        <f t="shared" si="101"/>
        <v>0.55253230219392235</v>
      </c>
      <c r="CZ81">
        <f t="shared" si="101"/>
        <v>0.44216640053986145</v>
      </c>
      <c r="DA81">
        <f t="shared" si="101"/>
        <v>0.44640796984865194</v>
      </c>
      <c r="DB81">
        <f t="shared" si="101"/>
        <v>0.34833857097114285</v>
      </c>
      <c r="DC81">
        <f t="shared" si="101"/>
        <v>0.21613131255835444</v>
      </c>
      <c r="DD81">
        <f t="shared" si="101"/>
        <v>0.23639664670976196</v>
      </c>
      <c r="DE81">
        <f t="shared" si="101"/>
        <v>0.15164882211791547</v>
      </c>
      <c r="DF81">
        <f t="shared" si="101"/>
        <v>0.13193361508223983</v>
      </c>
      <c r="DG81">
        <f t="shared" si="101"/>
        <v>0.18038864350397105</v>
      </c>
      <c r="DH81">
        <f t="shared" si="101"/>
        <v>0.26040335440722517</v>
      </c>
      <c r="DI81">
        <f t="shared" si="101"/>
        <v>0.36446058758215216</v>
      </c>
      <c r="DJ81">
        <f t="shared" si="101"/>
        <v>0.48818548186121552</v>
      </c>
      <c r="DK81">
        <f t="shared" si="101"/>
        <v>0.57909880082743515</v>
      </c>
      <c r="DL81">
        <f t="shared" si="101"/>
        <v>0.59846741503784884</v>
      </c>
      <c r="DM81">
        <f t="shared" si="101"/>
        <v>0.65249419386333629</v>
      </c>
      <c r="DN81">
        <f t="shared" si="101"/>
        <v>0.64107244217189541</v>
      </c>
      <c r="DO81">
        <f t="shared" si="101"/>
        <v>0.66130510443742785</v>
      </c>
      <c r="DP81">
        <f t="shared" si="101"/>
        <v>0.60152367170258159</v>
      </c>
      <c r="DQ81">
        <f t="shared" si="101"/>
        <v>0.55138558498008861</v>
      </c>
      <c r="DR81">
        <f t="shared" si="101"/>
        <v>0.52518603136952013</v>
      </c>
      <c r="DS81">
        <f t="shared" si="101"/>
        <v>0.39879179107729479</v>
      </c>
      <c r="DT81">
        <f t="shared" si="101"/>
        <v>0.44459913359909942</v>
      </c>
      <c r="DU81">
        <f t="shared" si="101"/>
        <v>0.46876137042936888</v>
      </c>
      <c r="DV81">
        <f t="shared" si="101"/>
        <v>0.41980101592443747</v>
      </c>
      <c r="DW81">
        <f t="shared" si="101"/>
        <v>0.48148836682458618</v>
      </c>
      <c r="DX81">
        <f t="shared" si="101"/>
        <v>0.51643909817228884</v>
      </c>
      <c r="DY81">
        <f t="shared" si="101"/>
        <v>0.45509034210642907</v>
      </c>
      <c r="DZ81">
        <f t="shared" si="101"/>
        <v>0.5916140459245236</v>
      </c>
      <c r="EA81">
        <f t="shared" si="101"/>
        <v>0.79260205219107061</v>
      </c>
      <c r="EB81">
        <f t="shared" ref="EB81:FX81" si="102">EB80-EB78</f>
        <v>0.84109005078136034</v>
      </c>
      <c r="EC81">
        <f t="shared" si="102"/>
        <v>0.95385306147963256</v>
      </c>
      <c r="ED81">
        <f t="shared" si="102"/>
        <v>0.91305511681244367</v>
      </c>
      <c r="EE81">
        <f t="shared" si="102"/>
        <v>0.66099175702019286</v>
      </c>
      <c r="EF81">
        <f t="shared" si="102"/>
        <v>0.55336250797200814</v>
      </c>
      <c r="EG81">
        <f t="shared" si="102"/>
        <v>0.434820216143887</v>
      </c>
      <c r="EH81">
        <f t="shared" si="102"/>
        <v>0.30832800376338665</v>
      </c>
      <c r="EI81">
        <f t="shared" si="102"/>
        <v>0.31694361127374182</v>
      </c>
      <c r="EJ81">
        <f t="shared" si="102"/>
        <v>0.33263724520384963</v>
      </c>
      <c r="EK81">
        <f t="shared" si="102"/>
        <v>0.41189626081294506</v>
      </c>
      <c r="EL81">
        <f t="shared" si="102"/>
        <v>0.48076689784457832</v>
      </c>
      <c r="EM81">
        <f t="shared" si="102"/>
        <v>0.46464174988157075</v>
      </c>
      <c r="EN81">
        <f t="shared" si="102"/>
        <v>0.39428008076651039</v>
      </c>
      <c r="EO81">
        <f t="shared" si="102"/>
        <v>0.33458019360524771</v>
      </c>
      <c r="EP81">
        <f t="shared" si="102"/>
        <v>0.27799350881285811</v>
      </c>
      <c r="EQ81">
        <f t="shared" si="102"/>
        <v>0.35442809384406515</v>
      </c>
      <c r="ER81">
        <f t="shared" si="102"/>
        <v>0.4158078533958241</v>
      </c>
      <c r="ES81">
        <f t="shared" si="102"/>
        <v>0.4185211615037393</v>
      </c>
      <c r="ET81">
        <f t="shared" si="102"/>
        <v>0.56350736276767921</v>
      </c>
      <c r="EU81">
        <f t="shared" si="102"/>
        <v>0.55878127114629506</v>
      </c>
      <c r="EV81">
        <f t="shared" si="102"/>
        <v>0.51965668450266744</v>
      </c>
      <c r="EW81">
        <f t="shared" si="102"/>
        <v>0.50521432148732659</v>
      </c>
      <c r="EX81">
        <f t="shared" si="102"/>
        <v>0.41397780562205155</v>
      </c>
      <c r="EY81">
        <f t="shared" si="102"/>
        <v>0.28879950478383398</v>
      </c>
      <c r="EZ81">
        <f t="shared" si="102"/>
        <v>0.22720853403146335</v>
      </c>
      <c r="FA81">
        <f t="shared" si="102"/>
        <v>3.8146049696148321E-3</v>
      </c>
      <c r="FB81">
        <f t="shared" si="102"/>
        <v>8.1243383826488103E-2</v>
      </c>
      <c r="FC81">
        <f t="shared" si="102"/>
        <v>0.49822119959594158</v>
      </c>
      <c r="FD81">
        <f t="shared" si="102"/>
        <v>0.63890907918171003</v>
      </c>
      <c r="FE81">
        <f t="shared" si="102"/>
        <v>0.70949353218926614</v>
      </c>
      <c r="FF81">
        <f t="shared" si="102"/>
        <v>0.40403578619649627</v>
      </c>
      <c r="FG81">
        <f t="shared" si="102"/>
        <v>0.10702962809553318</v>
      </c>
      <c r="FH81">
        <f t="shared" si="102"/>
        <v>-3.0227222776283202E-2</v>
      </c>
      <c r="FI81">
        <f t="shared" si="102"/>
        <v>-8.0188649422464398E-2</v>
      </c>
      <c r="FJ81">
        <f t="shared" si="102"/>
        <v>-6.5142146635329246E-2</v>
      </c>
      <c r="FK81">
        <f t="shared" si="102"/>
        <v>-0.24338135616325152</v>
      </c>
      <c r="FL81">
        <f t="shared" si="102"/>
        <v>-0.27979818357591701</v>
      </c>
      <c r="FM81">
        <f t="shared" si="102"/>
        <v>-0.1609195316207126</v>
      </c>
      <c r="FN81">
        <f t="shared" si="102"/>
        <v>-4.7884270691470165E-2</v>
      </c>
      <c r="FO81">
        <f t="shared" si="102"/>
        <v>5.0085442979908024E-4</v>
      </c>
      <c r="FP81">
        <f t="shared" si="102"/>
        <v>9.2057143151885623E-2</v>
      </c>
      <c r="FQ81">
        <f t="shared" si="102"/>
        <v>0.14861712966977153</v>
      </c>
      <c r="FR81">
        <f t="shared" si="102"/>
        <v>0.21903014746015464</v>
      </c>
      <c r="FS81">
        <f t="shared" si="102"/>
        <v>0.20126443292264007</v>
      </c>
      <c r="FT81">
        <f t="shared" si="102"/>
        <v>9.7674330010300237E-2</v>
      </c>
      <c r="FU81">
        <f t="shared" si="102"/>
        <v>0.15082172551744932</v>
      </c>
      <c r="FV81">
        <f t="shared" si="102"/>
        <v>7.7543022439314546E-2</v>
      </c>
      <c r="FW81">
        <f t="shared" si="102"/>
        <v>0.17322301883449642</v>
      </c>
      <c r="FX81">
        <f t="shared" si="102"/>
        <v>0.35799003381860411</v>
      </c>
      <c r="FY81">
        <f t="shared" ref="FY81:GV81" si="103">FY80-FY78</f>
        <v>0.35799003381860411</v>
      </c>
      <c r="FZ81">
        <f t="shared" si="103"/>
        <v>0.35799003381860411</v>
      </c>
      <c r="GA81">
        <f t="shared" si="103"/>
        <v>0.35799003381860411</v>
      </c>
      <c r="GB81">
        <f t="shared" si="103"/>
        <v>0.35799003381860411</v>
      </c>
      <c r="GC81">
        <f t="shared" si="103"/>
        <v>0.35799003381860411</v>
      </c>
      <c r="GD81" s="79">
        <f t="shared" si="103"/>
        <v>0.35799003381860411</v>
      </c>
      <c r="GE81">
        <f t="shared" si="103"/>
        <v>0.35799003381860411</v>
      </c>
      <c r="GF81">
        <f t="shared" si="103"/>
        <v>0.35799003381860411</v>
      </c>
      <c r="GG81">
        <f t="shared" si="103"/>
        <v>0.35799003381860411</v>
      </c>
      <c r="GH81" s="71">
        <f t="shared" si="103"/>
        <v>0.35799003381860411</v>
      </c>
      <c r="GI81">
        <f t="shared" si="103"/>
        <v>0.35799003381860411</v>
      </c>
      <c r="GJ81">
        <f t="shared" si="103"/>
        <v>0.35799003381860411</v>
      </c>
      <c r="GK81">
        <f t="shared" si="103"/>
        <v>0.35799003381860411</v>
      </c>
      <c r="GL81" s="15">
        <f t="shared" si="103"/>
        <v>0.35799003381860411</v>
      </c>
      <c r="GM81">
        <f t="shared" si="103"/>
        <v>0.35799003381860411</v>
      </c>
      <c r="GN81">
        <f t="shared" si="103"/>
        <v>0.35799003381860411</v>
      </c>
      <c r="GO81" s="87">
        <f t="shared" si="103"/>
        <v>0.35799003381860411</v>
      </c>
      <c r="GP81" s="6">
        <f t="shared" si="103"/>
        <v>0.35799003381860411</v>
      </c>
      <c r="GQ81">
        <f t="shared" si="103"/>
        <v>0.35799003381860411</v>
      </c>
      <c r="GR81">
        <f t="shared" si="103"/>
        <v>0.35799003381860411</v>
      </c>
      <c r="GS81">
        <f t="shared" si="103"/>
        <v>0.35799003381860411</v>
      </c>
      <c r="GT81">
        <f t="shared" si="103"/>
        <v>0.35799003381860411</v>
      </c>
      <c r="GU81">
        <f t="shared" si="103"/>
        <v>0.35799003381860411</v>
      </c>
      <c r="GV81">
        <f t="shared" si="103"/>
        <v>0.35799003381860411</v>
      </c>
    </row>
    <row r="115" spans="5:5" x14ac:dyDescent="0.25">
      <c r="E115">
        <f>CORREL(CP25:FX25, CP81:FX81)</f>
        <v>0.52877604281209323</v>
      </c>
    </row>
  </sheetData>
  <sortState columnSort="1" ref="C9:FR78">
    <sortCondition ref="C9:FR9"/>
  </sortState>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7">
    <tabColor rgb="FFFF0000"/>
  </sheetPr>
  <dimension ref="A1:I49"/>
  <sheetViews>
    <sheetView view="pageBreakPreview" zoomScale="175" zoomScaleNormal="100" zoomScaleSheetLayoutView="175" zoomScalePageLayoutView="85" workbookViewId="0">
      <selection activeCell="J11" sqref="J11"/>
    </sheetView>
  </sheetViews>
  <sheetFormatPr defaultColWidth="9.140625" defaultRowHeight="15" x14ac:dyDescent="0.25"/>
  <cols>
    <col min="1" max="16384" width="9.140625" style="40"/>
  </cols>
  <sheetData>
    <row r="1" spans="1:9" ht="15" customHeight="1" x14ac:dyDescent="0.25">
      <c r="A1" s="43"/>
      <c r="B1" s="43"/>
      <c r="C1" s="100"/>
      <c r="D1" s="100"/>
      <c r="E1" s="100"/>
      <c r="F1" s="100"/>
      <c r="G1" s="100"/>
      <c r="H1" s="43"/>
      <c r="I1" s="43"/>
    </row>
    <row r="2" spans="1:9" ht="15" customHeight="1" x14ac:dyDescent="0.25">
      <c r="A2" s="43"/>
      <c r="B2" s="43"/>
      <c r="C2" s="100"/>
      <c r="D2" s="100"/>
      <c r="E2" s="100"/>
      <c r="F2" s="100"/>
      <c r="G2" s="100"/>
      <c r="H2" s="43"/>
      <c r="I2" s="43"/>
    </row>
    <row r="3" spans="1:9" x14ac:dyDescent="0.25">
      <c r="A3" s="44"/>
      <c r="B3" s="44"/>
      <c r="C3" s="45"/>
      <c r="D3" s="45"/>
      <c r="E3" s="45"/>
      <c r="F3" s="45"/>
      <c r="G3" s="45"/>
      <c r="H3" s="45"/>
      <c r="I3" s="45"/>
    </row>
    <row r="9" spans="1:9" x14ac:dyDescent="0.25">
      <c r="D9" s="41"/>
      <c r="G9" s="41"/>
    </row>
    <row r="32" spans="2:8" ht="15" customHeight="1" x14ac:dyDescent="0.25">
      <c r="B32" s="54"/>
      <c r="C32" s="54"/>
      <c r="D32" s="54"/>
      <c r="E32" s="54"/>
      <c r="F32" s="54"/>
      <c r="G32" s="54"/>
      <c r="H32" s="54"/>
    </row>
    <row r="33" spans="1:8" x14ac:dyDescent="0.25">
      <c r="B33" s="54"/>
      <c r="C33" s="54"/>
      <c r="D33" s="54"/>
      <c r="E33" s="54"/>
      <c r="F33" s="54"/>
      <c r="G33" s="54"/>
      <c r="H33" s="54"/>
    </row>
    <row r="34" spans="1:8" x14ac:dyDescent="0.25">
      <c r="B34" s="54"/>
      <c r="C34" s="54"/>
      <c r="D34" s="54"/>
      <c r="E34" s="54"/>
      <c r="F34" s="54"/>
      <c r="G34" s="54"/>
      <c r="H34" s="54"/>
    </row>
    <row r="35" spans="1:8" x14ac:dyDescent="0.25">
      <c r="B35" s="54"/>
      <c r="C35" s="54"/>
      <c r="D35" s="54"/>
      <c r="E35" s="54"/>
      <c r="F35" s="54"/>
      <c r="G35" s="54"/>
      <c r="H35" s="54"/>
    </row>
    <row r="36" spans="1:8" x14ac:dyDescent="0.25">
      <c r="B36" s="54"/>
      <c r="C36" s="54"/>
      <c r="D36" s="54"/>
      <c r="E36" s="54"/>
      <c r="F36" s="54"/>
      <c r="G36" s="54"/>
      <c r="H36" s="54"/>
    </row>
    <row r="37" spans="1:8" x14ac:dyDescent="0.25">
      <c r="B37" s="54"/>
      <c r="C37" s="54"/>
      <c r="D37" s="54"/>
      <c r="E37" s="54"/>
      <c r="F37" s="54"/>
      <c r="G37" s="54"/>
      <c r="H37" s="54"/>
    </row>
    <row r="38" spans="1:8" x14ac:dyDescent="0.25">
      <c r="B38" s="54"/>
      <c r="C38" s="54"/>
      <c r="D38" s="54"/>
      <c r="E38" s="54"/>
      <c r="F38" s="54"/>
      <c r="G38" s="54"/>
      <c r="H38" s="54"/>
    </row>
    <row r="39" spans="1:8" x14ac:dyDescent="0.25">
      <c r="B39" s="54"/>
      <c r="C39" s="54"/>
      <c r="D39" s="54"/>
      <c r="E39" s="54"/>
      <c r="F39" s="54"/>
      <c r="G39" s="54"/>
      <c r="H39" s="54"/>
    </row>
    <row r="40" spans="1:8" x14ac:dyDescent="0.25">
      <c r="B40" s="54"/>
      <c r="C40" s="54"/>
      <c r="D40" s="54"/>
      <c r="E40" s="54"/>
      <c r="F40" s="54"/>
      <c r="G40" s="54"/>
      <c r="H40" s="54"/>
    </row>
    <row r="41" spans="1:8" x14ac:dyDescent="0.25">
      <c r="B41" s="54"/>
      <c r="C41" s="54"/>
      <c r="D41" s="54"/>
      <c r="E41" s="54"/>
      <c r="F41" s="54"/>
      <c r="G41" s="54"/>
      <c r="H41" s="54"/>
    </row>
    <row r="42" spans="1:8" x14ac:dyDescent="0.25">
      <c r="B42" s="54"/>
      <c r="C42" s="54"/>
      <c r="D42" s="54"/>
      <c r="E42" s="54"/>
      <c r="F42" s="54"/>
      <c r="G42" s="54"/>
      <c r="H42" s="54"/>
    </row>
    <row r="43" spans="1:8" ht="15" customHeight="1" x14ac:dyDescent="0.25">
      <c r="B43" s="55"/>
      <c r="C43" s="55"/>
      <c r="D43" s="55"/>
      <c r="E43" s="55"/>
      <c r="F43" s="55"/>
      <c r="G43" s="55"/>
      <c r="H43" s="55"/>
    </row>
    <row r="44" spans="1:8" ht="15" customHeight="1" x14ac:dyDescent="0.25">
      <c r="B44" s="101" t="s">
        <v>416</v>
      </c>
      <c r="C44" s="102"/>
      <c r="D44" s="102"/>
      <c r="E44" s="102"/>
      <c r="F44" s="102"/>
      <c r="G44" s="102"/>
      <c r="H44" s="103"/>
    </row>
    <row r="45" spans="1:8" x14ac:dyDescent="0.25">
      <c r="A45" s="46"/>
      <c r="B45" s="104"/>
      <c r="C45" s="105"/>
      <c r="D45" s="105"/>
      <c r="E45" s="105"/>
      <c r="F45" s="105"/>
      <c r="G45" s="105"/>
      <c r="H45" s="106"/>
    </row>
    <row r="46" spans="1:8" ht="20.25" customHeight="1" x14ac:dyDescent="0.25">
      <c r="B46" s="104"/>
      <c r="C46" s="105"/>
      <c r="D46" s="105"/>
      <c r="E46" s="105"/>
      <c r="F46" s="105"/>
      <c r="G46" s="105"/>
      <c r="H46" s="106"/>
    </row>
    <row r="47" spans="1:8" ht="9.75" customHeight="1" x14ac:dyDescent="0.25">
      <c r="B47" s="107" t="s">
        <v>210</v>
      </c>
      <c r="C47" s="108"/>
      <c r="D47" s="108"/>
      <c r="E47" s="109" t="s">
        <v>211</v>
      </c>
      <c r="F47" s="109"/>
      <c r="G47" s="109"/>
      <c r="H47" s="110"/>
    </row>
    <row r="49" customFormat="1" x14ac:dyDescent="0.25"/>
  </sheetData>
  <mergeCells count="4">
    <mergeCell ref="C1:G2"/>
    <mergeCell ref="B44:H46"/>
    <mergeCell ref="B47:D47"/>
    <mergeCell ref="E47:H47"/>
  </mergeCells>
  <hyperlinks>
    <hyperlink ref="B47" r:id="rId1" xr:uid="{00000000-0004-0000-0300-000000000000}"/>
    <hyperlink ref="E47" r:id="rId2" xr:uid="{00000000-0004-0000-0300-000001000000}"/>
  </hyperlinks>
  <pageMargins left="0.7" right="0.7" top="0.75" bottom="0.75" header="0.3" footer="0.3"/>
  <pageSetup orientation="portrait" r:id="rId3"/>
  <headerFooter>
    <oddFooter>&amp;R&amp;D</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Q162"/>
  <sheetViews>
    <sheetView tabSelected="1" zoomScale="115" zoomScaleNormal="115" workbookViewId="0">
      <pane ySplit="1" topLeftCell="A49" activePane="bottomLeft" state="frozen"/>
      <selection pane="bottomLeft" activeCell="B78" sqref="B78:H79"/>
    </sheetView>
  </sheetViews>
  <sheetFormatPr defaultRowHeight="15" x14ac:dyDescent="0.25"/>
  <cols>
    <col min="1" max="1" width="10.7109375" bestFit="1" customWidth="1"/>
    <col min="7" max="7" width="13.7109375" customWidth="1"/>
    <col min="8" max="8" width="9.5703125" bestFit="1" customWidth="1"/>
    <col min="12" max="12" width="38.28515625" customWidth="1"/>
    <col min="15" max="15" width="12.7109375" bestFit="1" customWidth="1"/>
    <col min="16" max="16" width="22" bestFit="1" customWidth="1"/>
  </cols>
  <sheetData>
    <row r="1" spans="1:16" x14ac:dyDescent="0.25">
      <c r="A1" t="s">
        <v>164</v>
      </c>
      <c r="B1" t="s">
        <v>203</v>
      </c>
      <c r="C1" t="s">
        <v>204</v>
      </c>
      <c r="D1" t="s">
        <v>205</v>
      </c>
      <c r="E1" t="s">
        <v>206</v>
      </c>
      <c r="F1" t="s">
        <v>207</v>
      </c>
      <c r="G1" t="s">
        <v>208</v>
      </c>
      <c r="H1" t="s">
        <v>202</v>
      </c>
    </row>
    <row r="2" spans="1:16" x14ac:dyDescent="0.25">
      <c r="A2" s="51">
        <f>INDEX(Calculations!$9:$9, , ROW()+121)</f>
        <v>36616</v>
      </c>
      <c r="B2" s="52">
        <f ca="1">INDEX(Calculations!$1:$80, MATCH("Fiscal_Impact", Calculations!$B:$B, 0), MATCH(Fiscal_impact_122118!$A2, Calculations!$9:$9, 0))</f>
        <v>0.21347583537041376</v>
      </c>
      <c r="C2" s="53">
        <f>INDEX(Calculations!$1:$80, MATCH("RecessionDummy", Calculations!$B:$B, 0), MATCH(Fiscal_impact_122118!$A2, Calculations!$9:$9, 0))</f>
        <v>0</v>
      </c>
      <c r="D2" s="52">
        <f ca="1">INDEX(Calculations!$1:$80, MATCH("Fiscal_Impact_bars", Calculations!$B:$B, 0), MATCH(Fiscal_impact_122118!$A2, Calculations!$9:$9, 0))</f>
        <v>-0.85848010753184734</v>
      </c>
      <c r="E2" s="52">
        <f>INDEX(HaverPull!$A:$XZ,MATCH($A2,HaverPull!$B:$B,0),MATCH("Contribution to %Ch in Real GDP from ""Federal G""",HaverPull!$A$1:$XZ$1,0))</f>
        <v>-0.84</v>
      </c>
      <c r="F2" s="52">
        <f>INDEX(HaverPull!$A:$XZ,MATCH($A2,HaverPull!$B:$B,0),MATCH("Contribution to %Ch in Real GDP from ""S+L G""",HaverPull!$A$1:$XZ$1,0))</f>
        <v>0.33</v>
      </c>
      <c r="G2" s="52">
        <f ca="1">INDEX(Calculations!$A:$GV,MATCH("Contribution of Consumption Growth to Real GDP",Calculations!B$1:B$71,0),MATCH($A2,Calculations!A$9:GV$9))</f>
        <v>-0.34848010753184733</v>
      </c>
      <c r="H2" t="s">
        <v>209</v>
      </c>
      <c r="K2" s="50"/>
      <c r="L2" s="50"/>
      <c r="M2" s="50"/>
      <c r="N2" s="50"/>
      <c r="O2" s="50"/>
      <c r="P2" s="9"/>
    </row>
    <row r="3" spans="1:16" x14ac:dyDescent="0.25">
      <c r="A3" s="51">
        <f>INDEX(Calculations!$9:$9, , ROW()+121)</f>
        <v>36707</v>
      </c>
      <c r="B3" s="52">
        <f ca="1">INDEX(Calculations!$1:$80, MATCH("Fiscal_Impact", Calculations!$B:$B, 0), MATCH(Fiscal_impact_122118!$A3, Calculations!$9:$9, 0))</f>
        <v>0.30439161265589981</v>
      </c>
      <c r="C3" s="53">
        <f>INDEX(Calculations!$1:$80, MATCH("RecessionDummy", Calculations!$B:$B, 0), MATCH(Fiscal_impact_122118!$A3, Calculations!$9:$9, 0))</f>
        <v>0</v>
      </c>
      <c r="D3" s="52">
        <f ca="1">INDEX(Calculations!$1:$80, MATCH("Fiscal_Impact_bars", Calculations!$B:$B, 0), MATCH(Fiscal_impact_122118!$A3, Calculations!$9:$9, 0))</f>
        <v>0.46181977973156974</v>
      </c>
      <c r="E3" s="52">
        <f>INDEX(HaverPull!$A:$XZ,MATCH($A3,HaverPull!$B:$B,0),MATCH("Contribution to %Ch in Real GDP from ""Federal G""",HaverPull!$A$1:$XZ$1,0))</f>
        <v>0.78</v>
      </c>
      <c r="F3" s="52">
        <f>INDEX(HaverPull!$A:$XZ,MATCH($A3,HaverPull!$B:$B,0),MATCH("Contribution to %Ch in Real GDP from ""S+L G""",HaverPull!$A$1:$XZ$1,0))</f>
        <v>-0.06</v>
      </c>
      <c r="G3" s="52">
        <f ca="1">INDEX(Calculations!$A:$GV,MATCH("Contribution of Consumption Growth to Real GDP",Calculations!B$1:B$71,0),MATCH($A3,Calculations!A$9:GV$9))</f>
        <v>-0.25818022026843024</v>
      </c>
      <c r="K3" s="50"/>
      <c r="L3" s="50"/>
      <c r="M3" s="50"/>
      <c r="N3" s="50"/>
      <c r="O3" s="50"/>
      <c r="P3" s="9"/>
    </row>
    <row r="4" spans="1:16" x14ac:dyDescent="0.25">
      <c r="A4" s="51">
        <f>INDEX(Calculations!$9:$9, , ROW()+121)</f>
        <v>36799</v>
      </c>
      <c r="B4" s="52">
        <f ca="1">INDEX(Calculations!$1:$80, MATCH("Fiscal_Impact", Calculations!$B:$B, 0), MATCH(Fiscal_impact_122118!$A4, Calculations!$9:$9, 0))</f>
        <v>4.9885991867408649E-2</v>
      </c>
      <c r="C4" s="53">
        <f>INDEX(Calculations!$1:$80, MATCH("RecessionDummy", Calculations!$B:$B, 0), MATCH(Fiscal_impact_122118!$A4, Calculations!$9:$9, 0))</f>
        <v>0</v>
      </c>
      <c r="D4" s="52">
        <f ca="1">INDEX(Calculations!$1:$80, MATCH("Fiscal_Impact_bars", Calculations!$B:$B, 0), MATCH(Fiscal_impact_122118!$A4, Calculations!$9:$9, 0))</f>
        <v>-0.35094316407287524</v>
      </c>
      <c r="E4" s="52">
        <f>INDEX(HaverPull!$A:$XZ,MATCH($A4,HaverPull!$B:$B,0),MATCH("Contribution to %Ch in Real GDP from ""Federal G""",HaverPull!$A$1:$XZ$1,0))</f>
        <v>-0.49</v>
      </c>
      <c r="F4" s="52">
        <f>INDEX(HaverPull!$A:$XZ,MATCH($A4,HaverPull!$B:$B,0),MATCH("Contribution to %Ch in Real GDP from ""S+L G""",HaverPull!$A$1:$XZ$1,0))</f>
        <v>0.18</v>
      </c>
      <c r="G4" s="52">
        <f ca="1">INDEX(Calculations!$A:$GV,MATCH("Contribution of Consumption Growth to Real GDP",Calculations!B$1:B$71,0),MATCH($A4,Calculations!A$9:GV$9))</f>
        <v>-4.0943164072875245E-2</v>
      </c>
      <c r="K4" s="50"/>
      <c r="L4" s="50"/>
      <c r="M4" s="50"/>
      <c r="N4" s="50"/>
      <c r="O4" s="50"/>
      <c r="P4" s="9"/>
    </row>
    <row r="5" spans="1:16" x14ac:dyDescent="0.25">
      <c r="A5" s="51">
        <f>INDEX(Calculations!$9:$9, , ROW()+121)</f>
        <v>36891</v>
      </c>
      <c r="B5" s="52">
        <f ca="1">INDEX(Calculations!$1:$80, MATCH("Fiscal_Impact", Calculations!$B:$B, 0), MATCH(Fiscal_impact_122118!$A5, Calculations!$9:$9, 0))</f>
        <v>-8.1669690719378546E-2</v>
      </c>
      <c r="C5" s="53">
        <f>INDEX(Calculations!$1:$80, MATCH("RecessionDummy", Calculations!$B:$B, 0), MATCH(Fiscal_impact_122118!$A5, Calculations!$9:$9, 0))</f>
        <v>0</v>
      </c>
      <c r="D5" s="52">
        <f ca="1">INDEX(Calculations!$1:$80, MATCH("Fiscal_Impact_bars", Calculations!$B:$B, 0), MATCH(Fiscal_impact_122118!$A5, Calculations!$9:$9, 0))</f>
        <v>0.42092472899563871</v>
      </c>
      <c r="E5" s="52">
        <f>INDEX(HaverPull!$A:$XZ,MATCH($A5,HaverPull!$B:$B,0),MATCH("Contribution to %Ch in Real GDP from ""Federal G""",HaverPull!$A$1:$XZ$1,0))</f>
        <v>0.06</v>
      </c>
      <c r="F5" s="52">
        <f>INDEX(HaverPull!$A:$XZ,MATCH($A5,HaverPull!$B:$B,0),MATCH("Contribution to %Ch in Real GDP from ""S+L G""",HaverPull!$A$1:$XZ$1,0))</f>
        <v>0.38</v>
      </c>
      <c r="G5" s="52">
        <f ca="1">INDEX(Calculations!$A:$GV,MATCH("Contribution of Consumption Growth to Real GDP",Calculations!B$1:B$71,0),MATCH($A5,Calculations!A$9:GV$9))</f>
        <v>-9.075271004361285E-3</v>
      </c>
      <c r="K5" s="50"/>
      <c r="L5" s="50"/>
      <c r="M5" s="50"/>
      <c r="N5" s="50"/>
      <c r="O5" s="50"/>
      <c r="P5" s="9"/>
    </row>
    <row r="6" spans="1:16" x14ac:dyDescent="0.25">
      <c r="A6" s="51">
        <f>INDEX(Calculations!$9:$9, , ROW()+121)</f>
        <v>36981</v>
      </c>
      <c r="B6" s="52">
        <f ca="1">INDEX(Calculations!$1:$80, MATCH("Fiscal_Impact", Calculations!$B:$B, 0), MATCH(Fiscal_impact_122118!$A6, Calculations!$9:$9, 0))</f>
        <v>0.41892017523165126</v>
      </c>
      <c r="C6" s="53">
        <f>INDEX(Calculations!$1:$80, MATCH("RecessionDummy", Calculations!$B:$B, 0), MATCH(Fiscal_impact_122118!$A6, Calculations!$9:$9, 0))</f>
        <v>0</v>
      </c>
      <c r="D6" s="52">
        <f ca="1">INDEX(Calculations!$1:$80, MATCH("Fiscal_Impact_bars", Calculations!$B:$B, 0), MATCH(Fiscal_impact_122118!$A6, Calculations!$9:$9, 0))</f>
        <v>1.1438793562722718</v>
      </c>
      <c r="E6" s="52">
        <f>INDEX(HaverPull!$A:$XZ,MATCH($A6,HaverPull!$B:$B,0),MATCH("Contribution to %Ch in Real GDP from ""Federal G""",HaverPull!$A$1:$XZ$1,0))</f>
        <v>0.52</v>
      </c>
      <c r="F6" s="52">
        <f>INDEX(HaverPull!$A:$XZ,MATCH($A6,HaverPull!$B:$B,0),MATCH("Contribution to %Ch in Real GDP from ""S+L G""",HaverPull!$A$1:$XZ$1,0))</f>
        <v>0.57999999999999996</v>
      </c>
      <c r="G6" s="52">
        <f ca="1">INDEX(Calculations!$A:$GV,MATCH("Contribution of Consumption Growth to Real GDP",Calculations!B$1:B$71,0),MATCH($A6,Calculations!A$9:GV$9))</f>
        <v>4.3879356272271651E-2</v>
      </c>
      <c r="K6" s="50"/>
      <c r="L6" s="50"/>
      <c r="M6" s="50"/>
      <c r="N6" s="50"/>
      <c r="O6" s="50"/>
      <c r="P6" s="9"/>
    </row>
    <row r="7" spans="1:16" x14ac:dyDescent="0.25">
      <c r="A7" s="51">
        <f>INDEX(Calculations!$9:$9, , ROW()+121)</f>
        <v>37072</v>
      </c>
      <c r="B7" s="52">
        <f ca="1">INDEX(Calculations!$1:$80, MATCH("Fiscal_Impact", Calculations!$B:$B, 0), MATCH(Fiscal_impact_122118!$A7, Calculations!$9:$9, 0))</f>
        <v>0.64214700707883798</v>
      </c>
      <c r="C7" s="53">
        <f>INDEX(Calculations!$1:$80, MATCH("RecessionDummy", Calculations!$B:$B, 0), MATCH(Fiscal_impact_122118!$A7, Calculations!$9:$9, 0))</f>
        <v>1</v>
      </c>
      <c r="D7" s="52">
        <f ca="1">INDEX(Calculations!$1:$80, MATCH("Fiscal_Impact_bars", Calculations!$B:$B, 0), MATCH(Fiscal_impact_122118!$A7, Calculations!$9:$9, 0))</f>
        <v>1.3547271071203164</v>
      </c>
      <c r="E7" s="52">
        <f>INDEX(HaverPull!$A:$XZ,MATCH($A7,HaverPull!$B:$B,0),MATCH("Contribution to %Ch in Real GDP from ""Federal G""",HaverPull!$A$1:$XZ$1,0))</f>
        <v>0.36</v>
      </c>
      <c r="F7" s="52">
        <f>INDEX(HaverPull!$A:$XZ,MATCH($A7,HaverPull!$B:$B,0),MATCH("Contribution to %Ch in Real GDP from ""S+L G""",HaverPull!$A$1:$XZ$1,0))</f>
        <v>0.9</v>
      </c>
      <c r="G7" s="52">
        <f ca="1">INDEX(Calculations!$A:$GV,MATCH("Contribution of Consumption Growth to Real GDP",Calculations!B$1:B$71,0),MATCH($A7,Calculations!A$9:GV$9))</f>
        <v>8.4727107120316461E-2</v>
      </c>
      <c r="K7" s="50"/>
      <c r="L7" s="50"/>
      <c r="M7" s="50"/>
      <c r="N7" s="50"/>
      <c r="O7" s="50"/>
      <c r="P7" s="9"/>
    </row>
    <row r="8" spans="1:16" x14ac:dyDescent="0.25">
      <c r="A8" s="51">
        <f>INDEX(Calculations!$9:$9, , ROW()+121)</f>
        <v>37164</v>
      </c>
      <c r="B8" s="52">
        <f ca="1">INDEX(Calculations!$1:$80, MATCH("Fiscal_Impact", Calculations!$B:$B, 0), MATCH(Fiscal_impact_122118!$A8, Calculations!$9:$9, 0))</f>
        <v>0.96721364741043858</v>
      </c>
      <c r="C8" s="53">
        <f>INDEX(Calculations!$1:$80, MATCH("RecessionDummy", Calculations!$B:$B, 0), MATCH(Fiscal_impact_122118!$A8, Calculations!$9:$9, 0))</f>
        <v>1</v>
      </c>
      <c r="D8" s="52">
        <f ca="1">INDEX(Calculations!$1:$80, MATCH("Fiscal_Impact_bars", Calculations!$B:$B, 0), MATCH(Fiscal_impact_122118!$A8, Calculations!$9:$9, 0))</f>
        <v>0.94932339725352721</v>
      </c>
      <c r="E8" s="52">
        <f>INDEX(HaverPull!$A:$XZ,MATCH($A8,HaverPull!$B:$B,0),MATCH("Contribution to %Ch in Real GDP from ""Federal G""",HaverPull!$A$1:$XZ$1,0))</f>
        <v>0.15</v>
      </c>
      <c r="F8" s="52">
        <f>INDEX(HaverPull!$A:$XZ,MATCH($A8,HaverPull!$B:$B,0),MATCH("Contribution to %Ch in Real GDP from ""S+L G""",HaverPull!$A$1:$XZ$1,0))</f>
        <v>-0.23</v>
      </c>
      <c r="G8" s="52">
        <f ca="1">INDEX(Calculations!$A:$GV,MATCH("Contribution of Consumption Growth to Real GDP",Calculations!B$1:B$71,0),MATCH($A8,Calculations!A$9:GV$9))</f>
        <v>1.0293233972535272</v>
      </c>
      <c r="K8" s="50"/>
      <c r="L8" s="50"/>
      <c r="M8" s="50"/>
      <c r="N8" s="50"/>
      <c r="O8" s="50"/>
      <c r="P8" s="9"/>
    </row>
    <row r="9" spans="1:16" x14ac:dyDescent="0.25">
      <c r="A9" s="51">
        <f>INDEX(Calculations!$9:$9, , ROW()+121)</f>
        <v>37256</v>
      </c>
      <c r="B9" s="52">
        <f ca="1">INDEX(Calculations!$1:$80, MATCH("Fiscal_Impact", Calculations!$B:$B, 0), MATCH(Fiscal_impact_122118!$A9, Calculations!$9:$9, 0))</f>
        <v>1.4681872843635904</v>
      </c>
      <c r="C9" s="53">
        <f>INDEX(Calculations!$1:$80, MATCH("RecessionDummy", Calculations!$B:$B, 0), MATCH(Fiscal_impact_122118!$A9, Calculations!$9:$9, 0))</f>
        <v>1</v>
      </c>
      <c r="D9" s="52">
        <f ca="1">INDEX(Calculations!$1:$80, MATCH("Fiscal_Impact_bars", Calculations!$B:$B, 0), MATCH(Fiscal_impact_122118!$A9, Calculations!$9:$9, 0))</f>
        <v>2.4248192768082459</v>
      </c>
      <c r="E9" s="52">
        <f>INDEX(HaverPull!$A:$XZ,MATCH($A9,HaverPull!$B:$B,0),MATCH("Contribution to %Ch in Real GDP from ""Federal G""",HaverPull!$A$1:$XZ$1,0))</f>
        <v>0.3</v>
      </c>
      <c r="F9" s="52">
        <f>INDEX(HaverPull!$A:$XZ,MATCH($A9,HaverPull!$B:$B,0),MATCH("Contribution to %Ch in Real GDP from ""S+L G""",HaverPull!$A$1:$XZ$1,0))</f>
        <v>0.91</v>
      </c>
      <c r="G9" s="52">
        <f ca="1">INDEX(Calculations!$A:$GV,MATCH("Contribution of Consumption Growth to Real GDP",Calculations!B$1:B$71,0),MATCH($A9,Calculations!A$9:GV$9))</f>
        <v>1.2148192768082462</v>
      </c>
      <c r="K9" s="50"/>
      <c r="L9" s="50"/>
      <c r="M9" s="50"/>
      <c r="N9" s="50"/>
      <c r="O9" s="50"/>
      <c r="P9" s="9"/>
    </row>
    <row r="10" spans="1:16" x14ac:dyDescent="0.25">
      <c r="A10" s="51">
        <f>INDEX(Calculations!$9:$9, , ROW()+121)</f>
        <v>37346</v>
      </c>
      <c r="B10" s="52">
        <f ca="1">INDEX(Calculations!$1:$80, MATCH("Fiscal_Impact", Calculations!$B:$B, 0), MATCH(Fiscal_impact_122118!$A10, Calculations!$9:$9, 0))</f>
        <v>1.7979779815542312</v>
      </c>
      <c r="C10" s="53">
        <f>INDEX(Calculations!$1:$80, MATCH("RecessionDummy", Calculations!$B:$B, 0), MATCH(Fiscal_impact_122118!$A10, Calculations!$9:$9, 0))</f>
        <v>0</v>
      </c>
      <c r="D10" s="52">
        <f ca="1">INDEX(Calculations!$1:$80, MATCH("Fiscal_Impact_bars", Calculations!$B:$B, 0), MATCH(Fiscal_impact_122118!$A10, Calculations!$9:$9, 0))</f>
        <v>2.4630421450348354</v>
      </c>
      <c r="E10" s="52">
        <f>INDEX(HaverPull!$A:$XZ,MATCH($A10,HaverPull!$B:$B,0),MATCH("Contribution to %Ch in Real GDP from ""Federal G""",HaverPull!$A$1:$XZ$1,0))</f>
        <v>0.84</v>
      </c>
      <c r="F10" s="52">
        <f>INDEX(HaverPull!$A:$XZ,MATCH($A10,HaverPull!$B:$B,0),MATCH("Contribution to %Ch in Real GDP from ""S+L G""",HaverPull!$A$1:$XZ$1,0))</f>
        <v>0.44</v>
      </c>
      <c r="G10" s="52">
        <f ca="1">INDEX(Calculations!$A:$GV,MATCH("Contribution of Consumption Growth to Real GDP",Calculations!B$1:B$71,0),MATCH($A10,Calculations!A$9:GV$9))</f>
        <v>1.1730421450348354</v>
      </c>
      <c r="K10" s="50"/>
      <c r="L10" s="50"/>
      <c r="M10" s="50"/>
      <c r="N10" s="50"/>
      <c r="O10" s="50"/>
      <c r="P10" s="9"/>
    </row>
    <row r="11" spans="1:16" x14ac:dyDescent="0.25">
      <c r="A11" s="51">
        <f>INDEX(Calculations!$9:$9, , ROW()+121)</f>
        <v>37437</v>
      </c>
      <c r="B11" s="52">
        <f ca="1">INDEX(Calculations!$1:$80, MATCH("Fiscal_Impact", Calculations!$B:$B, 0), MATCH(Fiscal_impact_122118!$A11, Calculations!$9:$9, 0))</f>
        <v>2.0184360479611985</v>
      </c>
      <c r="C11" s="53">
        <f>INDEX(Calculations!$1:$80, MATCH("RecessionDummy", Calculations!$B:$B, 0), MATCH(Fiscal_impact_122118!$A11, Calculations!$9:$9, 0))</f>
        <v>0</v>
      </c>
      <c r="D11" s="52">
        <f ca="1">INDEX(Calculations!$1:$80, MATCH("Fiscal_Impact_bars", Calculations!$B:$B, 0), MATCH(Fiscal_impact_122118!$A11, Calculations!$9:$9, 0))</f>
        <v>2.2365593727481858</v>
      </c>
      <c r="E11" s="52">
        <f>INDEX(HaverPull!$A:$XZ,MATCH($A11,HaverPull!$B:$B,0),MATCH("Contribution to %Ch in Real GDP from ""Federal G""",HaverPull!$A$1:$XZ$1,0))</f>
        <v>0.51</v>
      </c>
      <c r="F11" s="52">
        <f>INDEX(HaverPull!$A:$XZ,MATCH($A11,HaverPull!$B:$B,0),MATCH("Contribution to %Ch in Real GDP from ""S+L G""",HaverPull!$A$1:$XZ$1,0))</f>
        <v>0.06</v>
      </c>
      <c r="G11" s="52">
        <f ca="1">INDEX(Calculations!$A:$GV,MATCH("Contribution of Consumption Growth to Real GDP",Calculations!B$1:B$71,0),MATCH($A11,Calculations!A$9:GV$9))</f>
        <v>1.6565593727481858</v>
      </c>
      <c r="K11" s="50"/>
      <c r="L11" s="50"/>
      <c r="M11" s="50"/>
      <c r="N11" s="50"/>
      <c r="O11" s="50"/>
      <c r="P11" s="9"/>
    </row>
    <row r="12" spans="1:16" x14ac:dyDescent="0.25">
      <c r="A12" s="51">
        <f>INDEX(Calculations!$9:$9, , ROW()+121)</f>
        <v>37529</v>
      </c>
      <c r="B12" s="52">
        <f ca="1">INDEX(Calculations!$1:$80, MATCH("Fiscal_Impact", Calculations!$B:$B, 0), MATCH(Fiscal_impact_122118!$A12, Calculations!$9:$9, 0))</f>
        <v>2.2329618400239113</v>
      </c>
      <c r="C12" s="53">
        <f>INDEX(Calculations!$1:$80, MATCH("RecessionDummy", Calculations!$B:$B, 0), MATCH(Fiscal_impact_122118!$A12, Calculations!$9:$9, 0))</f>
        <v>0</v>
      </c>
      <c r="D12" s="52">
        <f ca="1">INDEX(Calculations!$1:$80, MATCH("Fiscal_Impact_bars", Calculations!$B:$B, 0), MATCH(Fiscal_impact_122118!$A12, Calculations!$9:$9, 0))</f>
        <v>1.8074265655043775</v>
      </c>
      <c r="E12" s="52">
        <f>INDEX(HaverPull!$A:$XZ,MATCH($A12,HaverPull!$B:$B,0),MATCH("Contribution to %Ch in Real GDP from ""Federal G""",HaverPull!$A$1:$XZ$1,0))</f>
        <v>0.26</v>
      </c>
      <c r="F12" s="52">
        <f>INDEX(HaverPull!$A:$XZ,MATCH($A12,HaverPull!$B:$B,0),MATCH("Contribution to %Ch in Real GDP from ""S+L G""",HaverPull!$A$1:$XZ$1,0))</f>
        <v>0.14000000000000001</v>
      </c>
      <c r="G12" s="52">
        <f ca="1">INDEX(Calculations!$A:$GV,MATCH("Contribution of Consumption Growth to Real GDP",Calculations!B$1:B$71,0),MATCH($A12,Calculations!A$9:GV$9))</f>
        <v>1.4074265655043776</v>
      </c>
      <c r="K12" s="50"/>
      <c r="L12" s="50"/>
      <c r="M12" s="50"/>
      <c r="N12" s="50"/>
      <c r="O12" s="50"/>
      <c r="P12" s="9"/>
    </row>
    <row r="13" spans="1:16" x14ac:dyDescent="0.25">
      <c r="A13" s="51">
        <f>INDEX(Calculations!$9:$9, , ROW()+121)</f>
        <v>37621</v>
      </c>
      <c r="B13" s="52">
        <f ca="1">INDEX(Calculations!$1:$80, MATCH("Fiscal_Impact", Calculations!$B:$B, 0), MATCH(Fiscal_impact_122118!$A13, Calculations!$9:$9, 0))</f>
        <v>2.0527768246163194</v>
      </c>
      <c r="C13" s="53">
        <f>INDEX(Calculations!$1:$80, MATCH("RecessionDummy", Calculations!$B:$B, 0), MATCH(Fiscal_impact_122118!$A13, Calculations!$9:$9, 0))</f>
        <v>0</v>
      </c>
      <c r="D13" s="52">
        <f ca="1">INDEX(Calculations!$1:$80, MATCH("Fiscal_Impact_bars", Calculations!$B:$B, 0), MATCH(Fiscal_impact_122118!$A13, Calculations!$9:$9, 0))</f>
        <v>1.7040792151778792</v>
      </c>
      <c r="E13" s="52">
        <f>INDEX(HaverPull!$A:$XZ,MATCH($A13,HaverPull!$B:$B,0),MATCH("Contribution to %Ch in Real GDP from ""Federal G""",HaverPull!$A$1:$XZ$1,0))</f>
        <v>0.47</v>
      </c>
      <c r="F13" s="52">
        <f>INDEX(HaverPull!$A:$XZ,MATCH($A13,HaverPull!$B:$B,0),MATCH("Contribution to %Ch in Real GDP from ""S+L G""",HaverPull!$A$1:$XZ$1,0))</f>
        <v>0.12</v>
      </c>
      <c r="G13" s="52">
        <f ca="1">INDEX(Calculations!$A:$GV,MATCH("Contribution of Consumption Growth to Real GDP",Calculations!B$1:B$71,0),MATCH($A13,Calculations!A$9:GV$9))</f>
        <v>1.1140792151778793</v>
      </c>
      <c r="K13" s="50"/>
      <c r="L13" s="50"/>
      <c r="M13" s="50"/>
      <c r="N13" s="50"/>
      <c r="O13" s="50"/>
      <c r="P13" s="9"/>
    </row>
    <row r="14" spans="1:16" x14ac:dyDescent="0.25">
      <c r="A14" s="51">
        <f>INDEX(Calculations!$9:$9, , ROW()+121)</f>
        <v>37711</v>
      </c>
      <c r="B14" s="52">
        <f ca="1">INDEX(Calculations!$1:$80, MATCH("Fiscal_Impact", Calculations!$B:$B, 0), MATCH(Fiscal_impact_122118!$A14, Calculations!$9:$9, 0))</f>
        <v>1.7537740392158057</v>
      </c>
      <c r="C14" s="53">
        <f>INDEX(Calculations!$1:$80, MATCH("RecessionDummy", Calculations!$B:$B, 0), MATCH(Fiscal_impact_122118!$A14, Calculations!$9:$9, 0))</f>
        <v>0</v>
      </c>
      <c r="D14" s="52">
        <f ca="1">INDEX(Calculations!$1:$80, MATCH("Fiscal_Impact_bars", Calculations!$B:$B, 0), MATCH(Fiscal_impact_122118!$A14, Calculations!$9:$9, 0))</f>
        <v>1.2670310034327801</v>
      </c>
      <c r="E14" s="52">
        <f>INDEX(HaverPull!$A:$XZ,MATCH($A14,HaverPull!$B:$B,0),MATCH("Contribution to %Ch in Real GDP from ""Federal G""",HaverPull!$A$1:$XZ$1,0))</f>
        <v>0.32</v>
      </c>
      <c r="F14" s="52">
        <f>INDEX(HaverPull!$A:$XZ,MATCH($A14,HaverPull!$B:$B,0),MATCH("Contribution to %Ch in Real GDP from ""S+L G""",HaverPull!$A$1:$XZ$1,0))</f>
        <v>-0.22</v>
      </c>
      <c r="G14" s="52">
        <f ca="1">INDEX(Calculations!$A:$GV,MATCH("Contribution of Consumption Growth to Real GDP",Calculations!B$1:B$71,0),MATCH($A14,Calculations!A$9:GV$9))</f>
        <v>1.17703100343278</v>
      </c>
      <c r="K14" s="50"/>
      <c r="L14" s="50"/>
      <c r="M14" s="50"/>
      <c r="N14" s="50"/>
      <c r="O14" s="50"/>
      <c r="P14" s="9"/>
    </row>
    <row r="15" spans="1:16" x14ac:dyDescent="0.25">
      <c r="A15" s="51">
        <f>INDEX(Calculations!$9:$9, , ROW()+121)</f>
        <v>37802</v>
      </c>
      <c r="B15" s="52">
        <f ca="1">INDEX(Calculations!$1:$80, MATCH("Fiscal_Impact", Calculations!$B:$B, 0), MATCH(Fiscal_impact_122118!$A15, Calculations!$9:$9, 0))</f>
        <v>1.6440127890889309</v>
      </c>
      <c r="C15" s="53">
        <f>INDEX(Calculations!$1:$80, MATCH("RecessionDummy", Calculations!$B:$B, 0), MATCH(Fiscal_impact_122118!$A15, Calculations!$9:$9, 0))</f>
        <v>0</v>
      </c>
      <c r="D15" s="52">
        <f ca="1">INDEX(Calculations!$1:$80, MATCH("Fiscal_Impact_bars", Calculations!$B:$B, 0), MATCH(Fiscal_impact_122118!$A15, Calculations!$9:$9, 0))</f>
        <v>1.7975143722406866</v>
      </c>
      <c r="E15" s="52">
        <f>INDEX(HaverPull!$A:$XZ,MATCH($A15,HaverPull!$B:$B,0),MATCH("Contribution to %Ch in Real GDP from ""Federal G""",HaverPull!$A$1:$XZ$1,0))</f>
        <v>0.98</v>
      </c>
      <c r="F15" s="52">
        <f>INDEX(HaverPull!$A:$XZ,MATCH($A15,HaverPull!$B:$B,0),MATCH("Contribution to %Ch in Real GDP from ""S+L G""",HaverPull!$A$1:$XZ$1,0))</f>
        <v>-0.24</v>
      </c>
      <c r="G15" s="52">
        <f ca="1">INDEX(Calculations!$A:$GV,MATCH("Contribution of Consumption Growth to Real GDP",Calculations!B$1:B$71,0),MATCH($A15,Calculations!A$9:GV$9))</f>
        <v>1.0575143722406866</v>
      </c>
      <c r="K15" s="50"/>
      <c r="L15" s="50"/>
      <c r="M15" s="50"/>
      <c r="N15" s="50"/>
      <c r="O15" s="50"/>
      <c r="P15" s="9"/>
    </row>
    <row r="16" spans="1:16" x14ac:dyDescent="0.25">
      <c r="A16" s="51">
        <f>INDEX(Calculations!$9:$9, , ROW()+121)</f>
        <v>37894</v>
      </c>
      <c r="B16" s="52">
        <f ca="1">INDEX(Calculations!$1:$80, MATCH("Fiscal_Impact", Calculations!$B:$B, 0), MATCH(Fiscal_impact_122118!$A16, Calculations!$9:$9, 0))</f>
        <v>1.4965387420676848</v>
      </c>
      <c r="C16" s="53">
        <f>INDEX(Calculations!$1:$80, MATCH("RecessionDummy", Calculations!$B:$B, 0), MATCH(Fiscal_impact_122118!$A16, Calculations!$9:$9, 0))</f>
        <v>0</v>
      </c>
      <c r="D16" s="52">
        <f ca="1">INDEX(Calculations!$1:$80, MATCH("Fiscal_Impact_bars", Calculations!$B:$B, 0), MATCH(Fiscal_impact_122118!$A16, Calculations!$9:$9, 0))</f>
        <v>1.217530377419394</v>
      </c>
      <c r="E16" s="52">
        <f>INDEX(HaverPull!$A:$XZ,MATCH($A16,HaverPull!$B:$B,0),MATCH("Contribution to %Ch in Real GDP from ""Federal G""",HaverPull!$A$1:$XZ$1,0))</f>
        <v>0</v>
      </c>
      <c r="F16" s="52">
        <f>INDEX(HaverPull!$A:$XZ,MATCH($A16,HaverPull!$B:$B,0),MATCH("Contribution to %Ch in Real GDP from ""S+L G""",HaverPull!$A$1:$XZ$1,0))</f>
        <v>0.2</v>
      </c>
      <c r="G16" s="52">
        <f ca="1">INDEX(Calculations!$A:$GV,MATCH("Contribution of Consumption Growth to Real GDP",Calculations!B$1:B$71,0),MATCH($A16,Calculations!A$9:GV$9))</f>
        <v>1.017530377419394</v>
      </c>
      <c r="K16" s="50"/>
      <c r="L16" s="50"/>
      <c r="M16" s="50"/>
      <c r="N16" s="50"/>
      <c r="O16" s="50"/>
      <c r="P16" s="9"/>
    </row>
    <row r="17" spans="1:16" x14ac:dyDescent="0.25">
      <c r="A17" s="51">
        <f>INDEX(Calculations!$9:$9, , ROW()+121)</f>
        <v>37986</v>
      </c>
      <c r="B17" s="52">
        <f ca="1">INDEX(Calculations!$1:$80, MATCH("Fiscal_Impact", Calculations!$B:$B, 0), MATCH(Fiscal_impact_122118!$A17, Calculations!$9:$9, 0))</f>
        <v>1.3568449824806339</v>
      </c>
      <c r="C17" s="53">
        <f>INDEX(Calculations!$1:$80, MATCH("RecessionDummy", Calculations!$B:$B, 0), MATCH(Fiscal_impact_122118!$A17, Calculations!$9:$9, 0))</f>
        <v>0</v>
      </c>
      <c r="D17" s="52">
        <f ca="1">INDEX(Calculations!$1:$80, MATCH("Fiscal_Impact_bars", Calculations!$B:$B, 0), MATCH(Fiscal_impact_122118!$A17, Calculations!$9:$9, 0))</f>
        <v>1.1453041768296759</v>
      </c>
      <c r="E17" s="52">
        <f>INDEX(HaverPull!$A:$XZ,MATCH($A17,HaverPull!$B:$B,0),MATCH("Contribution to %Ch in Real GDP from ""Federal G""",HaverPull!$A$1:$XZ$1,0))</f>
        <v>0.54</v>
      </c>
      <c r="F17" s="52">
        <f>INDEX(HaverPull!$A:$XZ,MATCH($A17,HaverPull!$B:$B,0),MATCH("Contribution to %Ch in Real GDP from ""S+L G""",HaverPull!$A$1:$XZ$1,0))</f>
        <v>-0.06</v>
      </c>
      <c r="G17" s="52">
        <f ca="1">INDEX(Calculations!$A:$GV,MATCH("Contribution of Consumption Growth to Real GDP",Calculations!B$1:B$71,0),MATCH($A17,Calculations!A$9:GV$9))</f>
        <v>0.66530417682967591</v>
      </c>
      <c r="K17" s="50"/>
      <c r="L17" s="50"/>
      <c r="M17" s="50"/>
      <c r="N17" s="50"/>
      <c r="O17" s="50"/>
      <c r="P17" s="9"/>
    </row>
    <row r="18" spans="1:16" x14ac:dyDescent="0.25">
      <c r="A18" s="51">
        <f>INDEX(Calculations!$9:$9, , ROW()+121)</f>
        <v>38077</v>
      </c>
      <c r="B18" s="52">
        <f ca="1">INDEX(Calculations!$1:$80, MATCH("Fiscal_Impact", Calculations!$B:$B, 0), MATCH(Fiscal_impact_122118!$A18, Calculations!$9:$9, 0))</f>
        <v>1.2092981901230717</v>
      </c>
      <c r="C18" s="53">
        <f>INDEX(Calculations!$1:$80, MATCH("RecessionDummy", Calculations!$B:$B, 0), MATCH(Fiscal_impact_122118!$A18, Calculations!$9:$9, 0))</f>
        <v>0</v>
      </c>
      <c r="D18" s="52">
        <f ca="1">INDEX(Calculations!$1:$80, MATCH("Fiscal_Impact_bars", Calculations!$B:$B, 0), MATCH(Fiscal_impact_122118!$A18, Calculations!$9:$9, 0))</f>
        <v>0.6768438340025309</v>
      </c>
      <c r="E18" s="52">
        <f>INDEX(HaverPull!$A:$XZ,MATCH($A18,HaverPull!$B:$B,0),MATCH("Contribution to %Ch in Real GDP from ""Federal G""",HaverPull!$A$1:$XZ$1,0))</f>
        <v>0.31</v>
      </c>
      <c r="F18" s="52">
        <f>INDEX(HaverPull!$A:$XZ,MATCH($A18,HaverPull!$B:$B,0),MATCH("Contribution to %Ch in Real GDP from ""S+L G""",HaverPull!$A$1:$XZ$1,0))</f>
        <v>0.03</v>
      </c>
      <c r="G18" s="52">
        <f ca="1">INDEX(Calculations!$A:$GV,MATCH("Contribution of Consumption Growth to Real GDP",Calculations!B$1:B$71,0),MATCH($A18,Calculations!A$9:GV$9))</f>
        <v>0.33684383400253082</v>
      </c>
      <c r="K18" s="50"/>
      <c r="L18" s="50"/>
      <c r="M18" s="50"/>
      <c r="N18" s="50"/>
      <c r="O18" s="50"/>
      <c r="P18" s="9"/>
    </row>
    <row r="19" spans="1:16" x14ac:dyDescent="0.25">
      <c r="A19" s="51">
        <f>INDEX(Calculations!$9:$9, , ROW()+121)</f>
        <v>38168</v>
      </c>
      <c r="B19" s="52">
        <f ca="1">INDEX(Calculations!$1:$80, MATCH("Fiscal_Impact", Calculations!$B:$B, 0), MATCH(Fiscal_impact_122118!$A19, Calculations!$9:$9, 0))</f>
        <v>0.87873786436434087</v>
      </c>
      <c r="C19" s="53">
        <f>INDEX(Calculations!$1:$80, MATCH("RecessionDummy", Calculations!$B:$B, 0), MATCH(Fiscal_impact_122118!$A19, Calculations!$9:$9, 0))</f>
        <v>0</v>
      </c>
      <c r="D19" s="52">
        <f ca="1">INDEX(Calculations!$1:$80, MATCH("Fiscal_Impact_bars", Calculations!$B:$B, 0), MATCH(Fiscal_impact_122118!$A19, Calculations!$9:$9, 0))</f>
        <v>0.47527306920576273</v>
      </c>
      <c r="E19" s="52">
        <f>INDEX(HaverPull!$A:$XZ,MATCH($A19,HaverPull!$B:$B,0),MATCH("Contribution to %Ch in Real GDP from ""Federal G""",HaverPull!$A$1:$XZ$1,0))</f>
        <v>0.17</v>
      </c>
      <c r="F19" s="52">
        <f>INDEX(HaverPull!$A:$XZ,MATCH($A19,HaverPull!$B:$B,0),MATCH("Contribution to %Ch in Real GDP from ""S+L G""",HaverPull!$A$1:$XZ$1,0))</f>
        <v>0.03</v>
      </c>
      <c r="G19" s="52">
        <f ca="1">INDEX(Calculations!$A:$GV,MATCH("Contribution of Consumption Growth to Real GDP",Calculations!B$1:B$71,0),MATCH($A19,Calculations!A$9:GV$9))</f>
        <v>0.26527306920576277</v>
      </c>
      <c r="K19" s="50"/>
      <c r="L19" s="50"/>
      <c r="M19" s="50"/>
      <c r="N19" s="50"/>
      <c r="O19" s="50"/>
      <c r="P19" s="9"/>
    </row>
    <row r="20" spans="1:16" x14ac:dyDescent="0.25">
      <c r="A20" s="51">
        <f>INDEX(Calculations!$9:$9, , ROW()+121)</f>
        <v>38260</v>
      </c>
      <c r="B20" s="52">
        <f ca="1">INDEX(Calculations!$1:$80, MATCH("Fiscal_Impact", Calculations!$B:$B, 0), MATCH(Fiscal_impact_122118!$A20, Calculations!$9:$9, 0))</f>
        <v>0.61159401915637557</v>
      </c>
      <c r="C20" s="53">
        <f>INDEX(Calculations!$1:$80, MATCH("RecessionDummy", Calculations!$B:$B, 0), MATCH(Fiscal_impact_122118!$A20, Calculations!$9:$9, 0))</f>
        <v>0</v>
      </c>
      <c r="D20" s="52">
        <f ca="1">INDEX(Calculations!$1:$80, MATCH("Fiscal_Impact_bars", Calculations!$B:$B, 0), MATCH(Fiscal_impact_122118!$A20, Calculations!$9:$9, 0))</f>
        <v>0.14895499658753286</v>
      </c>
      <c r="E20" s="52">
        <f>INDEX(HaverPull!$A:$XZ,MATCH($A20,HaverPull!$B:$B,0),MATCH("Contribution to %Ch in Real GDP from ""Federal G""",HaverPull!$A$1:$XZ$1,0))</f>
        <v>0.33</v>
      </c>
      <c r="F20" s="52">
        <f>INDEX(HaverPull!$A:$XZ,MATCH($A20,HaverPull!$B:$B,0),MATCH("Contribution to %Ch in Real GDP from ""S+L G""",HaverPull!$A$1:$XZ$1,0))</f>
        <v>-0.18</v>
      </c>
      <c r="G20" s="52">
        <f ca="1">INDEX(Calculations!$A:$GV,MATCH("Contribution of Consumption Growth to Real GDP",Calculations!B$1:B$71,0),MATCH($A20,Calculations!A$9:GV$9))</f>
        <v>-1.0450034124671358E-3</v>
      </c>
      <c r="K20" s="50"/>
      <c r="L20" s="50"/>
      <c r="M20" s="50"/>
      <c r="N20" s="50"/>
      <c r="O20" s="50"/>
      <c r="P20" s="9"/>
    </row>
    <row r="21" spans="1:16" x14ac:dyDescent="0.25">
      <c r="A21" s="51">
        <f>INDEX(Calculations!$9:$9, , ROW()+121)</f>
        <v>38352</v>
      </c>
      <c r="B21" s="52">
        <f ca="1">INDEX(Calculations!$1:$80, MATCH("Fiscal_Impact", Calculations!$B:$B, 0), MATCH(Fiscal_impact_122118!$A21, Calculations!$9:$9, 0))</f>
        <v>0.316267480058541</v>
      </c>
      <c r="C21" s="53">
        <f>INDEX(Calculations!$1:$80, MATCH("RecessionDummy", Calculations!$B:$B, 0), MATCH(Fiscal_impact_122118!$A21, Calculations!$9:$9, 0))</f>
        <v>0</v>
      </c>
      <c r="D21" s="52">
        <f ca="1">INDEX(Calculations!$1:$80, MATCH("Fiscal_Impact_bars", Calculations!$B:$B, 0), MATCH(Fiscal_impact_122118!$A21, Calculations!$9:$9, 0))</f>
        <v>-3.6001979561662671E-2</v>
      </c>
      <c r="E21" s="52">
        <f>INDEX(HaverPull!$A:$XZ,MATCH($A21,HaverPull!$B:$B,0),MATCH("Contribution to %Ch in Real GDP from ""Federal G""",HaverPull!$A$1:$XZ$1,0))</f>
        <v>-0.05</v>
      </c>
      <c r="F21" s="52">
        <f>INDEX(HaverPull!$A:$XZ,MATCH($A21,HaverPull!$B:$B,0),MATCH("Contribution to %Ch in Real GDP from ""S+L G""",HaverPull!$A$1:$XZ$1,0))</f>
        <v>0.02</v>
      </c>
      <c r="G21" s="52">
        <f ca="1">INDEX(Calculations!$A:$GV,MATCH("Contribution of Consumption Growth to Real GDP",Calculations!B$1:B$71,0),MATCH($A21,Calculations!A$9:GV$9))</f>
        <v>-6.0019795616626697E-3</v>
      </c>
      <c r="K21" s="50"/>
      <c r="L21" s="50"/>
      <c r="M21" s="50"/>
      <c r="N21" s="50"/>
      <c r="O21" s="50"/>
      <c r="P21" s="9"/>
    </row>
    <row r="22" spans="1:16" x14ac:dyDescent="0.25">
      <c r="A22" s="51">
        <f>INDEX(Calculations!$9:$9, , ROW()+121)</f>
        <v>38442</v>
      </c>
      <c r="B22" s="52">
        <f ca="1">INDEX(Calculations!$1:$80, MATCH("Fiscal_Impact", Calculations!$B:$B, 0), MATCH(Fiscal_impact_122118!$A22, Calculations!$9:$9, 0))</f>
        <v>0.12208287482234909</v>
      </c>
      <c r="C22" s="53">
        <f>INDEX(Calculations!$1:$80, MATCH("RecessionDummy", Calculations!$B:$B, 0), MATCH(Fiscal_impact_122118!$A22, Calculations!$9:$9, 0))</f>
        <v>0</v>
      </c>
      <c r="D22" s="52">
        <f ca="1">INDEX(Calculations!$1:$80, MATCH("Fiscal_Impact_bars", Calculations!$B:$B, 0), MATCH(Fiscal_impact_122118!$A22, Calculations!$9:$9, 0))</f>
        <v>-9.9894586942236629E-2</v>
      </c>
      <c r="E22" s="52">
        <f>INDEX(HaverPull!$A:$XZ,MATCH($A22,HaverPull!$B:$B,0),MATCH("Contribution to %Ch in Real GDP from ""Federal G""",HaverPull!$A$1:$XZ$1,0))</f>
        <v>0.33</v>
      </c>
      <c r="F22" s="52">
        <f>INDEX(HaverPull!$A:$XZ,MATCH($A22,HaverPull!$B:$B,0),MATCH("Contribution to %Ch in Real GDP from ""S+L G""",HaverPull!$A$1:$XZ$1,0))</f>
        <v>0.06</v>
      </c>
      <c r="G22" s="52">
        <f ca="1">INDEX(Calculations!$A:$GV,MATCH("Contribution of Consumption Growth to Real GDP",Calculations!B$1:B$71,0),MATCH($A22,Calculations!A$9:GV$9))</f>
        <v>-0.49989458694223665</v>
      </c>
      <c r="K22" s="50"/>
      <c r="L22" s="50"/>
      <c r="M22" s="50"/>
      <c r="N22" s="50"/>
      <c r="O22" s="50"/>
      <c r="P22" s="9"/>
    </row>
    <row r="23" spans="1:16" x14ac:dyDescent="0.25">
      <c r="A23" s="51">
        <f>INDEX(Calculations!$9:$9, , ROW()+121)</f>
        <v>38533</v>
      </c>
      <c r="B23" s="52">
        <f ca="1">INDEX(Calculations!$1:$80, MATCH("Fiscal_Impact", Calculations!$B:$B, 0), MATCH(Fiscal_impact_122118!$A23, Calculations!$9:$9, 0))</f>
        <v>-0.11903204857663965</v>
      </c>
      <c r="C23" s="53">
        <f>INDEX(Calculations!$1:$80, MATCH("RecessionDummy", Calculations!$B:$B, 0), MATCH(Fiscal_impact_122118!$A23, Calculations!$9:$9, 0))</f>
        <v>0</v>
      </c>
      <c r="D23" s="52">
        <f ca="1">INDEX(Calculations!$1:$80, MATCH("Fiscal_Impact_bars", Calculations!$B:$B, 0), MATCH(Fiscal_impact_122118!$A23, Calculations!$9:$9, 0))</f>
        <v>-0.48918662439019217</v>
      </c>
      <c r="E23" s="52">
        <f>INDEX(HaverPull!$A:$XZ,MATCH($A23,HaverPull!$B:$B,0),MATCH("Contribution to %Ch in Real GDP from ""Federal G""",HaverPull!$A$1:$XZ$1,0))</f>
        <v>-0.03</v>
      </c>
      <c r="F23" s="52">
        <f>INDEX(HaverPull!$A:$XZ,MATCH($A23,HaverPull!$B:$B,0),MATCH("Contribution to %Ch in Real GDP from ""S+L G""",HaverPull!$A$1:$XZ$1,0))</f>
        <v>-0.01</v>
      </c>
      <c r="G23" s="52">
        <f ca="1">INDEX(Calculations!$A:$GV,MATCH("Contribution of Consumption Growth to Real GDP",Calculations!B$1:B$71,0),MATCH($A23,Calculations!A$9:GV$9))</f>
        <v>-0.44918662439019219</v>
      </c>
      <c r="K23" s="50"/>
      <c r="L23" s="50"/>
      <c r="M23" s="50"/>
      <c r="N23" s="50"/>
      <c r="O23" s="50"/>
      <c r="P23" s="9"/>
    </row>
    <row r="24" spans="1:16" x14ac:dyDescent="0.25">
      <c r="A24" s="51">
        <f>INDEX(Calculations!$9:$9, , ROW()+121)</f>
        <v>38625</v>
      </c>
      <c r="B24" s="52">
        <f ca="1">INDEX(Calculations!$1:$80, MATCH("Fiscal_Impact", Calculations!$B:$B, 0), MATCH(Fiscal_impact_122118!$A24, Calculations!$9:$9, 0))</f>
        <v>-0.19934865550436198</v>
      </c>
      <c r="C24" s="53">
        <f>INDEX(Calculations!$1:$80, MATCH("RecessionDummy", Calculations!$B:$B, 0), MATCH(Fiscal_impact_122118!$A24, Calculations!$9:$9, 0))</f>
        <v>0</v>
      </c>
      <c r="D24" s="52">
        <f ca="1">INDEX(Calculations!$1:$80, MATCH("Fiscal_Impact_bars", Calculations!$B:$B, 0), MATCH(Fiscal_impact_122118!$A24, Calculations!$9:$9, 0))</f>
        <v>-0.17231143112335651</v>
      </c>
      <c r="E24" s="52">
        <f>INDEX(HaverPull!$A:$XZ,MATCH($A24,HaverPull!$B:$B,0),MATCH("Contribution to %Ch in Real GDP from ""Federal G""",HaverPull!$A$1:$XZ$1,0))</f>
        <v>0.22</v>
      </c>
      <c r="F24" s="52">
        <f>INDEX(HaverPull!$A:$XZ,MATCH($A24,HaverPull!$B:$B,0),MATCH("Contribution to %Ch in Real GDP from ""S+L G""",HaverPull!$A$1:$XZ$1,0))</f>
        <v>0.03</v>
      </c>
      <c r="G24" s="52">
        <f ca="1">INDEX(Calculations!$A:$GV,MATCH("Contribution of Consumption Growth to Real GDP",Calculations!B$1:B$71,0),MATCH($A24,Calculations!A$9:GV$9))</f>
        <v>-0.42231143112335651</v>
      </c>
      <c r="K24" s="50"/>
      <c r="L24" s="50"/>
      <c r="M24" s="50"/>
      <c r="N24" s="50"/>
      <c r="O24" s="50"/>
      <c r="P24" s="9"/>
    </row>
    <row r="25" spans="1:16" x14ac:dyDescent="0.25">
      <c r="A25" s="51">
        <f>INDEX(Calculations!$9:$9, , ROW()+121)</f>
        <v>38717</v>
      </c>
      <c r="B25" s="52">
        <f ca="1">INDEX(Calculations!$1:$80, MATCH("Fiscal_Impact", Calculations!$B:$B, 0), MATCH(Fiscal_impact_122118!$A25, Calculations!$9:$9, 0))</f>
        <v>-0.30842686811803527</v>
      </c>
      <c r="C25" s="53">
        <f>INDEX(Calculations!$1:$80, MATCH("RecessionDummy", Calculations!$B:$B, 0), MATCH(Fiscal_impact_122118!$A25, Calculations!$9:$9, 0))</f>
        <v>0</v>
      </c>
      <c r="D25" s="52">
        <f ca="1">INDEX(Calculations!$1:$80, MATCH("Fiscal_Impact_bars", Calculations!$B:$B, 0), MATCH(Fiscal_impact_122118!$A25, Calculations!$9:$9, 0))</f>
        <v>-0.47231483001635582</v>
      </c>
      <c r="E25" s="52">
        <f>INDEX(HaverPull!$A:$XZ,MATCH($A25,HaverPull!$B:$B,0),MATCH("Contribution to %Ch in Real GDP from ""Federal G""",HaverPull!$A$1:$XZ$1,0))</f>
        <v>0.01</v>
      </c>
      <c r="F25" s="52">
        <f>INDEX(HaverPull!$A:$XZ,MATCH($A25,HaverPull!$B:$B,0),MATCH("Contribution to %Ch in Real GDP from ""S+L G""",HaverPull!$A$1:$XZ$1,0))</f>
        <v>0.05</v>
      </c>
      <c r="G25" s="52">
        <f ca="1">INDEX(Calculations!$A:$GV,MATCH("Contribution of Consumption Growth to Real GDP",Calculations!B$1:B$71,0),MATCH($A25,Calculations!A$9:GV$9))</f>
        <v>-0.52231483001635581</v>
      </c>
      <c r="K25" s="50"/>
      <c r="L25" s="50"/>
      <c r="M25" s="50"/>
      <c r="N25" s="50"/>
      <c r="O25" s="50"/>
      <c r="P25" s="9"/>
    </row>
    <row r="26" spans="1:16" x14ac:dyDescent="0.25">
      <c r="A26" s="51">
        <f>INDEX(Calculations!$9:$9, , ROW()+121)</f>
        <v>38807</v>
      </c>
      <c r="B26" s="52">
        <f ca="1">INDEX(Calculations!$1:$80, MATCH("Fiscal_Impact", Calculations!$B:$B, 0), MATCH(Fiscal_impact_122118!$A26, Calculations!$9:$9, 0))</f>
        <v>-0.17487031176032172</v>
      </c>
      <c r="C26" s="53">
        <f>INDEX(Calculations!$1:$80, MATCH("RecessionDummy", Calculations!$B:$B, 0), MATCH(Fiscal_impact_122118!$A26, Calculations!$9:$9, 0))</f>
        <v>0</v>
      </c>
      <c r="D26" s="52">
        <f ca="1">INDEX(Calculations!$1:$80, MATCH("Fiscal_Impact_bars", Calculations!$B:$B, 0), MATCH(Fiscal_impact_122118!$A26, Calculations!$9:$9, 0))</f>
        <v>0.43433163848861767</v>
      </c>
      <c r="E26" s="52">
        <f>INDEX(HaverPull!$A:$XZ,MATCH($A26,HaverPull!$B:$B,0),MATCH("Contribution to %Ch in Real GDP from ""Federal G""",HaverPull!$A$1:$XZ$1,0))</f>
        <v>0.75</v>
      </c>
      <c r="F26" s="52">
        <f>INDEX(HaverPull!$A:$XZ,MATCH($A26,HaverPull!$B:$B,0),MATCH("Contribution to %Ch in Real GDP from ""S+L G""",HaverPull!$A$1:$XZ$1,0))</f>
        <v>0.21</v>
      </c>
      <c r="G26" s="52">
        <f ca="1">INDEX(Calculations!$A:$GV,MATCH("Contribution of Consumption Growth to Real GDP",Calculations!B$1:B$71,0),MATCH($A26,Calculations!A$9:GV$9))</f>
        <v>-0.5256683615113823</v>
      </c>
      <c r="K26" s="50"/>
      <c r="L26" s="50"/>
      <c r="M26" s="50"/>
      <c r="N26" s="50"/>
      <c r="O26" s="50"/>
      <c r="P26" s="9"/>
    </row>
    <row r="27" spans="1:16" x14ac:dyDescent="0.25">
      <c r="A27" s="51">
        <f>INDEX(Calculations!$9:$9, , ROW()+121)</f>
        <v>38898</v>
      </c>
      <c r="B27" s="52">
        <f ca="1">INDEX(Calculations!$1:$80, MATCH("Fiscal_Impact", Calculations!$B:$B, 0), MATCH(Fiscal_impact_122118!$A27, Calculations!$9:$9, 0))</f>
        <v>-0.20468374925669916</v>
      </c>
      <c r="C27" s="53">
        <f>INDEX(Calculations!$1:$80, MATCH("RecessionDummy", Calculations!$B:$B, 0), MATCH(Fiscal_impact_122118!$A27, Calculations!$9:$9, 0))</f>
        <v>0</v>
      </c>
      <c r="D27" s="52">
        <f ca="1">INDEX(Calculations!$1:$80, MATCH("Fiscal_Impact_bars", Calculations!$B:$B, 0), MATCH(Fiscal_impact_122118!$A27, Calculations!$9:$9, 0))</f>
        <v>-0.60844037437570198</v>
      </c>
      <c r="E27" s="52">
        <f>INDEX(HaverPull!$A:$XZ,MATCH($A27,HaverPull!$B:$B,0),MATCH("Contribution to %Ch in Real GDP from ""Federal G""",HaverPull!$A$1:$XZ$1,0))</f>
        <v>-0.2</v>
      </c>
      <c r="F27" s="52">
        <f>INDEX(HaverPull!$A:$XZ,MATCH($A27,HaverPull!$B:$B,0),MATCH("Contribution to %Ch in Real GDP from ""S+L G""",HaverPull!$A$1:$XZ$1,0))</f>
        <v>0.18</v>
      </c>
      <c r="G27" s="52">
        <f ca="1">INDEX(Calculations!$A:$GV,MATCH("Contribution of Consumption Growth to Real GDP",Calculations!B$1:B$71,0),MATCH($A27,Calculations!A$9:GV$9))</f>
        <v>-0.57844037437570195</v>
      </c>
      <c r="K27" s="50"/>
      <c r="L27" s="50"/>
      <c r="M27" s="50"/>
      <c r="N27" s="50"/>
      <c r="O27" s="50"/>
      <c r="P27" s="9"/>
    </row>
    <row r="28" spans="1:16" x14ac:dyDescent="0.25">
      <c r="A28" s="51">
        <f>INDEX(Calculations!$9:$9, , ROW()+121)</f>
        <v>38990</v>
      </c>
      <c r="B28" s="52">
        <f ca="1">INDEX(Calculations!$1:$80, MATCH("Fiscal_Impact", Calculations!$B:$B, 0), MATCH(Fiscal_impact_122118!$A28, Calculations!$9:$9, 0))</f>
        <v>-0.26136235383279294</v>
      </c>
      <c r="C28" s="53">
        <f>INDEX(Calculations!$1:$80, MATCH("RecessionDummy", Calculations!$B:$B, 0), MATCH(Fiscal_impact_122118!$A28, Calculations!$9:$9, 0))</f>
        <v>0</v>
      </c>
      <c r="D28" s="52">
        <f ca="1">INDEX(Calculations!$1:$80, MATCH("Fiscal_Impact_bars", Calculations!$B:$B, 0), MATCH(Fiscal_impact_122118!$A28, Calculations!$9:$9, 0))</f>
        <v>-0.39902584942773173</v>
      </c>
      <c r="E28" s="52">
        <f>INDEX(HaverPull!$A:$XZ,MATCH($A28,HaverPull!$B:$B,0),MATCH("Contribution to %Ch in Real GDP from ""Federal G""",HaverPull!$A$1:$XZ$1,0))</f>
        <v>-0.26</v>
      </c>
      <c r="F28" s="52">
        <f>INDEX(HaverPull!$A:$XZ,MATCH($A28,HaverPull!$B:$B,0),MATCH("Contribution to %Ch in Real GDP from ""S+L G""",HaverPull!$A$1:$XZ$1,0))</f>
        <v>0.15</v>
      </c>
      <c r="G28" s="52">
        <f ca="1">INDEX(Calculations!$A:$GV,MATCH("Contribution of Consumption Growth to Real GDP",Calculations!B$1:B$71,0),MATCH($A28,Calculations!A$9:GV$9))</f>
        <v>-0.28902584942773174</v>
      </c>
      <c r="K28" s="50"/>
      <c r="L28" s="50"/>
      <c r="M28" s="50"/>
      <c r="N28" s="50"/>
      <c r="O28" s="50"/>
      <c r="P28" s="9"/>
    </row>
    <row r="29" spans="1:16" x14ac:dyDescent="0.25">
      <c r="A29" s="51">
        <f>INDEX(Calculations!$9:$9, , ROW()+121)</f>
        <v>39082</v>
      </c>
      <c r="B29" s="52">
        <f ca="1">INDEX(Calculations!$1:$80, MATCH("Fiscal_Impact", Calculations!$B:$B, 0), MATCH(Fiscal_impact_122118!$A29, Calculations!$9:$9, 0))</f>
        <v>-7.8649074133538152E-2</v>
      </c>
      <c r="C29" s="53">
        <f>INDEX(Calculations!$1:$80, MATCH("RecessionDummy", Calculations!$B:$B, 0), MATCH(Fiscal_impact_122118!$A29, Calculations!$9:$9, 0))</f>
        <v>0</v>
      </c>
      <c r="D29" s="52">
        <f ca="1">INDEX(Calculations!$1:$80, MATCH("Fiscal_Impact_bars", Calculations!$B:$B, 0), MATCH(Fiscal_impact_122118!$A29, Calculations!$9:$9, 0))</f>
        <v>0.25853828878066337</v>
      </c>
      <c r="E29" s="52">
        <f>INDEX(HaverPull!$A:$XZ,MATCH($A29,HaverPull!$B:$B,0),MATCH("Contribution to %Ch in Real GDP from ""Federal G""",HaverPull!$A$1:$XZ$1,0))</f>
        <v>0.43</v>
      </c>
      <c r="F29" s="52">
        <f>INDEX(HaverPull!$A:$XZ,MATCH($A29,HaverPull!$B:$B,0),MATCH("Contribution to %Ch in Real GDP from ""S+L G""",HaverPull!$A$1:$XZ$1,0))</f>
        <v>0.21</v>
      </c>
      <c r="G29" s="52">
        <f ca="1">INDEX(Calculations!$A:$GV,MATCH("Contribution of Consumption Growth to Real GDP",Calculations!B$1:B$71,0),MATCH($A29,Calculations!A$9:GV$9))</f>
        <v>-0.38146171121933664</v>
      </c>
      <c r="P29" s="9"/>
    </row>
    <row r="30" spans="1:16" x14ac:dyDescent="0.25">
      <c r="A30" s="51">
        <f>INDEX(Calculations!$9:$9, , ROW()+121)</f>
        <v>39172</v>
      </c>
      <c r="B30" s="52">
        <f ca="1">INDEX(Calculations!$1:$80, MATCH("Fiscal_Impact", Calculations!$B:$B, 0), MATCH(Fiscal_impact_122118!$A30, Calculations!$9:$9, 0))</f>
        <v>-0.22220532524409903</v>
      </c>
      <c r="C30" s="53">
        <f>INDEX(Calculations!$1:$80, MATCH("RecessionDummy", Calculations!$B:$B, 0), MATCH(Fiscal_impact_122118!$A30, Calculations!$9:$9, 0))</f>
        <v>0</v>
      </c>
      <c r="D30" s="52">
        <f ca="1">INDEX(Calculations!$1:$80, MATCH("Fiscal_Impact_bars", Calculations!$B:$B, 0), MATCH(Fiscal_impact_122118!$A30, Calculations!$9:$9, 0))</f>
        <v>-0.13989336595362567</v>
      </c>
      <c r="E30" s="52">
        <f>INDEX(HaverPull!$A:$XZ,MATCH($A30,HaverPull!$B:$B,0),MATCH("Contribution to %Ch in Real GDP from ""Federal G""",HaverPull!$A$1:$XZ$1,0))</f>
        <v>-0.16</v>
      </c>
      <c r="F30" s="52">
        <f>INDEX(HaverPull!$A:$XZ,MATCH($A30,HaverPull!$B:$B,0),MATCH("Contribution to %Ch in Real GDP from ""S+L G""",HaverPull!$A$1:$XZ$1,0))</f>
        <v>0.28999999999999998</v>
      </c>
      <c r="G30" s="52">
        <f ca="1">INDEX(Calculations!$A:$GV,MATCH("Contribution of Consumption Growth to Real GDP",Calculations!B$1:B$71,0),MATCH($A30,Calculations!A$9:GV$9))</f>
        <v>-0.26989336595362567</v>
      </c>
      <c r="P30" s="9"/>
    </row>
    <row r="31" spans="1:16" x14ac:dyDescent="0.25">
      <c r="A31" s="51">
        <f>INDEX(Calculations!$9:$9, , ROW()+121)</f>
        <v>39263</v>
      </c>
      <c r="B31" s="52">
        <f ca="1">INDEX(Calculations!$1:$80, MATCH("Fiscal_Impact", Calculations!$B:$B, 0), MATCH(Fiscal_impact_122118!$A31, Calculations!$9:$9, 0))</f>
        <v>1.8219505811566714E-2</v>
      </c>
      <c r="C31" s="53">
        <f>INDEX(Calculations!$1:$80, MATCH("RecessionDummy", Calculations!$B:$B, 0), MATCH(Fiscal_impact_122118!$A31, Calculations!$9:$9, 0))</f>
        <v>0</v>
      </c>
      <c r="D31" s="52">
        <f ca="1">INDEX(Calculations!$1:$80, MATCH("Fiscal_Impact_bars", Calculations!$B:$B, 0), MATCH(Fiscal_impact_122118!$A31, Calculations!$9:$9, 0))</f>
        <v>0.35325894984696088</v>
      </c>
      <c r="E31" s="52">
        <f>INDEX(HaverPull!$A:$XZ,MATCH($A31,HaverPull!$B:$B,0),MATCH("Contribution to %Ch in Real GDP from ""Federal G""",HaverPull!$A$1:$XZ$1,0))</f>
        <v>0.48</v>
      </c>
      <c r="F31" s="52">
        <f>INDEX(HaverPull!$A:$XZ,MATCH($A31,HaverPull!$B:$B,0),MATCH("Contribution to %Ch in Real GDP from ""S+L G""",HaverPull!$A$1:$XZ$1,0))</f>
        <v>0.23</v>
      </c>
      <c r="G31" s="52">
        <f ca="1">INDEX(Calculations!$A:$GV,MATCH("Contribution of Consumption Growth to Real GDP",Calculations!B$1:B$71,0),MATCH($A31,Calculations!A$9:GV$9))</f>
        <v>-0.35674105015303909</v>
      </c>
      <c r="P31" s="9"/>
    </row>
    <row r="32" spans="1:16" x14ac:dyDescent="0.25">
      <c r="A32" s="51">
        <f>INDEX(Calculations!$9:$9, , ROW()+121)</f>
        <v>39355</v>
      </c>
      <c r="B32" s="52">
        <f ca="1">INDEX(Calculations!$1:$80, MATCH("Fiscal_Impact", Calculations!$B:$B, 0), MATCH(Fiscal_impact_122118!$A32, Calculations!$9:$9, 0))</f>
        <v>0.18376313994032378</v>
      </c>
      <c r="C32" s="53">
        <f>INDEX(Calculations!$1:$80, MATCH("RecessionDummy", Calculations!$B:$B, 0), MATCH(Fiscal_impact_122118!$A32, Calculations!$9:$9, 0))</f>
        <v>0</v>
      </c>
      <c r="D32" s="52">
        <f ca="1">INDEX(Calculations!$1:$80, MATCH("Fiscal_Impact_bars", Calculations!$B:$B, 0), MATCH(Fiscal_impact_122118!$A32, Calculations!$9:$9, 0))</f>
        <v>0.26314868708729661</v>
      </c>
      <c r="E32" s="52">
        <f>INDEX(HaverPull!$A:$XZ,MATCH($A32,HaverPull!$B:$B,0),MATCH("Contribution to %Ch in Real GDP from ""Federal G""",HaverPull!$A$1:$XZ$1,0))</f>
        <v>0.25</v>
      </c>
      <c r="F32" s="52">
        <f>INDEX(HaverPull!$A:$XZ,MATCH($A32,HaverPull!$B:$B,0),MATCH("Contribution to %Ch in Real GDP from ""S+L G""",HaverPull!$A$1:$XZ$1,0))</f>
        <v>0.1</v>
      </c>
      <c r="G32" s="52">
        <f ca="1">INDEX(Calculations!$A:$GV,MATCH("Contribution of Consumption Growth to Real GDP",Calculations!B$1:B$71,0),MATCH($A32,Calculations!A$9:GV$9))</f>
        <v>-8.6851312912703371E-2</v>
      </c>
      <c r="P32" s="9"/>
    </row>
    <row r="33" spans="1:17" x14ac:dyDescent="0.25">
      <c r="A33" s="51">
        <f>INDEX(Calculations!$9:$9, , ROW()+121)</f>
        <v>39447</v>
      </c>
      <c r="B33" s="52">
        <f ca="1">INDEX(Calculations!$1:$80, MATCH("Fiscal_Impact", Calculations!$B:$B, 0), MATCH(Fiscal_impact_122118!$A33, Calculations!$9:$9, 0))</f>
        <v>0.29762755951248376</v>
      </c>
      <c r="C33" s="53">
        <f>INDEX(Calculations!$1:$80, MATCH("RecessionDummy", Calculations!$B:$B, 0), MATCH(Fiscal_impact_122118!$A33, Calculations!$9:$9, 0))</f>
        <v>0</v>
      </c>
      <c r="D33" s="52">
        <f ca="1">INDEX(Calculations!$1:$80, MATCH("Fiscal_Impact_bars", Calculations!$B:$B, 0), MATCH(Fiscal_impact_122118!$A33, Calculations!$9:$9, 0))</f>
        <v>0.71399596706930324</v>
      </c>
      <c r="E33" s="52">
        <f>INDEX(HaverPull!$A:$XZ,MATCH($A33,HaverPull!$B:$B,0),MATCH("Contribution to %Ch in Real GDP from ""Federal G""",HaverPull!$A$1:$XZ$1,0))</f>
        <v>0.48</v>
      </c>
      <c r="F33" s="52">
        <f>INDEX(HaverPull!$A:$XZ,MATCH($A33,HaverPull!$B:$B,0),MATCH("Contribution to %Ch in Real GDP from ""S+L G""",HaverPull!$A$1:$XZ$1,0))</f>
        <v>0.12</v>
      </c>
      <c r="G33" s="52">
        <f ca="1">INDEX(Calculations!$A:$GV,MATCH("Contribution of Consumption Growth to Real GDP",Calculations!B$1:B$71,0),MATCH($A33,Calculations!A$9:GV$9))</f>
        <v>0.11399596706930322</v>
      </c>
      <c r="P33" s="9"/>
    </row>
    <row r="34" spans="1:17" x14ac:dyDescent="0.25">
      <c r="A34" s="51">
        <f>INDEX(Calculations!$9:$9, , ROW()+121)</f>
        <v>39538</v>
      </c>
      <c r="B34" s="52">
        <f ca="1">INDEX(Calculations!$1:$80, MATCH("Fiscal_Impact", Calculations!$B:$B, 0), MATCH(Fiscal_impact_122118!$A34, Calculations!$9:$9, 0))</f>
        <v>0.38559730701842715</v>
      </c>
      <c r="C34" s="53">
        <f>INDEX(Calculations!$1:$80, MATCH("RecessionDummy", Calculations!$B:$B, 0), MATCH(Fiscal_impact_122118!$A34, Calculations!$9:$9, 0))</f>
        <v>1</v>
      </c>
      <c r="D34" s="52">
        <f ca="1">INDEX(Calculations!$1:$80, MATCH("Fiscal_Impact_bars", Calculations!$B:$B, 0), MATCH(Fiscal_impact_122118!$A34, Calculations!$9:$9, 0))</f>
        <v>0.21198562407014793</v>
      </c>
      <c r="E34" s="52">
        <f>INDEX(HaverPull!$A:$XZ,MATCH($A34,HaverPull!$B:$B,0),MATCH("Contribution to %Ch in Real GDP from ""Federal G""",HaverPull!$A$1:$XZ$1,0))</f>
        <v>0.44</v>
      </c>
      <c r="F34" s="52">
        <f>INDEX(HaverPull!$A:$XZ,MATCH($A34,HaverPull!$B:$B,0),MATCH("Contribution to %Ch in Real GDP from ""S+L G""",HaverPull!$A$1:$XZ$1,0))</f>
        <v>-0.27</v>
      </c>
      <c r="G34" s="52">
        <f ca="1">INDEX(Calculations!$A:$GV,MATCH("Contribution of Consumption Growth to Real GDP",Calculations!B$1:B$71,0),MATCH($A34,Calculations!A$9:GV$9))</f>
        <v>4.1985624070147928E-2</v>
      </c>
      <c r="P34" s="9"/>
    </row>
    <row r="35" spans="1:17" x14ac:dyDescent="0.25">
      <c r="A35" s="51">
        <f>INDEX(Calculations!$9:$9, , ROW()+121)</f>
        <v>39629</v>
      </c>
      <c r="B35" s="52">
        <f ca="1">INDEX(Calculations!$1:$80, MATCH("Fiscal_Impact", Calculations!$B:$B, 0), MATCH(Fiscal_impact_122118!$A35, Calculations!$9:$9, 0))</f>
        <v>1.0022397110040149</v>
      </c>
      <c r="C35" s="53">
        <f>INDEX(Calculations!$1:$80, MATCH("RecessionDummy", Calculations!$B:$B, 0), MATCH(Fiscal_impact_122118!$A35, Calculations!$9:$9, 0))</f>
        <v>1</v>
      </c>
      <c r="D35" s="52">
        <f ca="1">INDEX(Calculations!$1:$80, MATCH("Fiscal_Impact_bars", Calculations!$B:$B, 0), MATCH(Fiscal_impact_122118!$A35, Calculations!$9:$9, 0))</f>
        <v>2.8198285657893121</v>
      </c>
      <c r="E35" s="52">
        <f>INDEX(HaverPull!$A:$XZ,MATCH($A35,HaverPull!$B:$B,0),MATCH("Contribution to %Ch in Real GDP from ""Federal G""",HaverPull!$A$1:$XZ$1,0))</f>
        <v>0.64</v>
      </c>
      <c r="F35" s="52">
        <f>INDEX(HaverPull!$A:$XZ,MATCH($A35,HaverPull!$B:$B,0),MATCH("Contribution to %Ch in Real GDP from ""S+L G""",HaverPull!$A$1:$XZ$1,0))</f>
        <v>0.04</v>
      </c>
      <c r="G35" s="52">
        <f ca="1">INDEX(Calculations!$A:$GV,MATCH("Contribution of Consumption Growth to Real GDP",Calculations!B$1:B$71,0),MATCH($A35,Calculations!A$9:GV$9))</f>
        <v>2.1398285657893119</v>
      </c>
      <c r="P35" s="9"/>
    </row>
    <row r="36" spans="1:17" x14ac:dyDescent="0.25">
      <c r="A36" s="51">
        <f>INDEX(Calculations!$9:$9, , ROW()+121)</f>
        <v>39721</v>
      </c>
      <c r="B36" s="52">
        <f ca="1">INDEX(Calculations!$1:$80, MATCH("Fiscal_Impact", Calculations!$B:$B, 0), MATCH(Fiscal_impact_122118!$A36, Calculations!$9:$9, 0))</f>
        <v>1.3203155516182057</v>
      </c>
      <c r="C36" s="53">
        <f>INDEX(Calculations!$1:$80, MATCH("RecessionDummy", Calculations!$B:$B, 0), MATCH(Fiscal_impact_122118!$A36, Calculations!$9:$9, 0))</f>
        <v>1</v>
      </c>
      <c r="D36" s="52">
        <f ca="1">INDEX(Calculations!$1:$80, MATCH("Fiscal_Impact_bars", Calculations!$B:$B, 0), MATCH(Fiscal_impact_122118!$A36, Calculations!$9:$9, 0))</f>
        <v>1.5354520495440593</v>
      </c>
      <c r="E36" s="52">
        <f>INDEX(HaverPull!$A:$XZ,MATCH($A36,HaverPull!$B:$B,0),MATCH("Contribution to %Ch in Real GDP from ""Federal G""",HaverPull!$A$1:$XZ$1,0))</f>
        <v>0.39</v>
      </c>
      <c r="F36" s="52">
        <f>INDEX(HaverPull!$A:$XZ,MATCH($A36,HaverPull!$B:$B,0),MATCH("Contribution to %Ch in Real GDP from ""S+L G""",HaverPull!$A$1:$XZ$1,0))</f>
        <v>0.25</v>
      </c>
      <c r="G36" s="52">
        <f ca="1">INDEX(Calculations!$A:$GV,MATCH("Contribution of Consumption Growth to Real GDP",Calculations!B$1:B$71,0),MATCH($A36,Calculations!A$9:GV$9))</f>
        <v>0.89545204954405944</v>
      </c>
    </row>
    <row r="37" spans="1:17" x14ac:dyDescent="0.25">
      <c r="A37" s="51">
        <f>INDEX(Calculations!$9:$9, , ROW()+121)</f>
        <v>39813</v>
      </c>
      <c r="B37" s="52">
        <f ca="1">INDEX(Calculations!$1:$80, MATCH("Fiscal_Impact", Calculations!$B:$B, 0), MATCH(Fiscal_impact_122118!$A37, Calculations!$9:$9, 0))</f>
        <v>1.4688414729657115</v>
      </c>
      <c r="C37" s="53">
        <f>INDEX(Calculations!$1:$80, MATCH("RecessionDummy", Calculations!$B:$B, 0), MATCH(Fiscal_impact_122118!$A37, Calculations!$9:$9, 0))</f>
        <v>1</v>
      </c>
      <c r="D37" s="52">
        <f ca="1">INDEX(Calculations!$1:$80, MATCH("Fiscal_Impact_bars", Calculations!$B:$B, 0), MATCH(Fiscal_impact_122118!$A37, Calculations!$9:$9, 0))</f>
        <v>1.3080996524593269</v>
      </c>
      <c r="E37" s="52">
        <f>INDEX(HaverPull!$A:$XZ,MATCH($A37,HaverPull!$B:$B,0),MATCH("Contribution to %Ch in Real GDP from ""Federal G""",HaverPull!$A$1:$XZ$1,0))</f>
        <v>0.41</v>
      </c>
      <c r="F37" s="52">
        <f>INDEX(HaverPull!$A:$XZ,MATCH($A37,HaverPull!$B:$B,0),MATCH("Contribution to %Ch in Real GDP from ""S+L G""",HaverPull!$A$1:$XZ$1,0))</f>
        <v>0.15</v>
      </c>
      <c r="G37" s="52">
        <f ca="1">INDEX(Calculations!$A:$GV,MATCH("Contribution of Consumption Growth to Real GDP",Calculations!B$1:B$71,0),MATCH($A37,Calculations!A$9:GV$9))</f>
        <v>0.75809965245932676</v>
      </c>
      <c r="M37" s="96" t="s">
        <v>417</v>
      </c>
      <c r="N37" t="s">
        <v>417</v>
      </c>
      <c r="O37" t="s">
        <v>418</v>
      </c>
      <c r="P37" t="s">
        <v>419</v>
      </c>
      <c r="Q37" t="s">
        <v>420</v>
      </c>
    </row>
    <row r="38" spans="1:17" x14ac:dyDescent="0.25">
      <c r="A38" s="51">
        <f>INDEX(Calculations!$9:$9, , ROW()+121)</f>
        <v>39903</v>
      </c>
      <c r="B38" s="52">
        <f ca="1">INDEX(Calculations!$1:$80, MATCH("Fiscal_Impact", Calculations!$B:$B, 0), MATCH(Fiscal_impact_122118!$A38, Calculations!$9:$9, 0))</f>
        <v>2.2580125746258224</v>
      </c>
      <c r="C38" s="53">
        <f>INDEX(Calculations!$1:$80, MATCH("RecessionDummy", Calculations!$B:$B, 0), MATCH(Fiscal_impact_122118!$A38, Calculations!$9:$9, 0))</f>
        <v>1</v>
      </c>
      <c r="D38" s="52">
        <f ca="1">INDEX(Calculations!$1:$80, MATCH("Fiscal_Impact_bars", Calculations!$B:$B, 0), MATCH(Fiscal_impact_122118!$A38, Calculations!$9:$9, 0))</f>
        <v>3.3686700307105917</v>
      </c>
      <c r="E38" s="52">
        <f>INDEX(HaverPull!$A:$XZ,MATCH($A38,HaverPull!$B:$B,0),MATCH("Contribution to %Ch in Real GDP from ""Federal G""",HaverPull!$A$1:$XZ$1,0))</f>
        <v>0.41</v>
      </c>
      <c r="F38" s="52">
        <f>INDEX(HaverPull!$A:$XZ,MATCH($A38,HaverPull!$B:$B,0),MATCH("Contribution to %Ch in Real GDP from ""S+L G""",HaverPull!$A$1:$XZ$1,0))</f>
        <v>0.51</v>
      </c>
      <c r="G38" s="52">
        <f ca="1">INDEX(Calculations!$A:$GV,MATCH("Contribution of Consumption Growth to Real GDP",Calculations!B$1:B$71,0),MATCH($A38,Calculations!A$9:GV$9))</f>
        <v>2.4486700307105917</v>
      </c>
      <c r="L38" t="s">
        <v>421</v>
      </c>
      <c r="M38" s="96">
        <v>1.7150000000000001</v>
      </c>
      <c r="N38">
        <v>2.6</v>
      </c>
      <c r="O38">
        <v>2.7916819457927802</v>
      </c>
      <c r="P38">
        <v>4.5912696392916397</v>
      </c>
      <c r="Q38">
        <v>5.2649825615544801</v>
      </c>
    </row>
    <row r="39" spans="1:17" x14ac:dyDescent="0.25">
      <c r="A39" s="51">
        <f>INDEX(Calculations!$9:$9, , ROW()+121)</f>
        <v>39994</v>
      </c>
      <c r="B39" s="52">
        <f ca="1">INDEX(Calculations!$1:$80, MATCH("Fiscal_Impact", Calculations!$B:$B, 0), MATCH(Fiscal_impact_122118!$A39, Calculations!$9:$9, 0))</f>
        <v>2.238997247741124</v>
      </c>
      <c r="C39" s="53">
        <f>INDEX(Calculations!$1:$80, MATCH("RecessionDummy", Calculations!$B:$B, 0), MATCH(Fiscal_impact_122118!$A39, Calculations!$9:$9, 0))</f>
        <v>1</v>
      </c>
      <c r="D39" s="52">
        <f ca="1">INDEX(Calculations!$1:$80, MATCH("Fiscal_Impact_bars", Calculations!$B:$B, 0), MATCH(Fiscal_impact_122118!$A39, Calculations!$9:$9, 0))</f>
        <v>2.743767258250517</v>
      </c>
      <c r="E39" s="52">
        <f>INDEX(HaverPull!$A:$XZ,MATCH($A39,HaverPull!$B:$B,0),MATCH("Contribution to %Ch in Real GDP from ""Federal G""",HaverPull!$A$1:$XZ$1,0))</f>
        <v>0.77</v>
      </c>
      <c r="F39" s="52">
        <f>INDEX(HaverPull!$A:$XZ,MATCH($A39,HaverPull!$B:$B,0),MATCH("Contribution to %Ch in Real GDP from ""S+L G""",HaverPull!$A$1:$XZ$1,0))</f>
        <v>0.44</v>
      </c>
      <c r="G39" s="52">
        <f ca="1">INDEX(Calculations!$A:$GV,MATCH("Contribution of Consumption Growth to Real GDP",Calculations!B$1:B$71,0),MATCH($A39,Calculations!A$9:GV$9))</f>
        <v>1.5237672582505168</v>
      </c>
      <c r="L39" t="s">
        <v>422</v>
      </c>
      <c r="M39" s="96">
        <v>0.98399999999999999</v>
      </c>
      <c r="N39">
        <v>0.9</v>
      </c>
      <c r="O39">
        <v>1.5184262813906499</v>
      </c>
      <c r="P39">
        <v>1.7946832261800201</v>
      </c>
      <c r="Q39">
        <v>1.3938043453610001</v>
      </c>
    </row>
    <row r="40" spans="1:17" x14ac:dyDescent="0.25">
      <c r="A40" s="51">
        <f>INDEX(Calculations!$9:$9, , ROW()+121)</f>
        <v>40086</v>
      </c>
      <c r="B40" s="52">
        <f ca="1">INDEX(Calculations!$1:$80, MATCH("Fiscal_Impact", Calculations!$B:$B, 0), MATCH(Fiscal_impact_122118!$A40, Calculations!$9:$9, 0))</f>
        <v>2.5313125321901486</v>
      </c>
      <c r="C40" s="53">
        <f>INDEX(Calculations!$1:$80, MATCH("RecessionDummy", Calculations!$B:$B, 0), MATCH(Fiscal_impact_122118!$A40, Calculations!$9:$9, 0))</f>
        <v>0</v>
      </c>
      <c r="D40" s="52">
        <f ca="1">INDEX(Calculations!$1:$80, MATCH("Fiscal_Impact_bars", Calculations!$B:$B, 0), MATCH(Fiscal_impact_122118!$A40, Calculations!$9:$9, 0))</f>
        <v>2.704713187340158</v>
      </c>
      <c r="E40" s="52">
        <f>INDEX(HaverPull!$A:$XZ,MATCH($A40,HaverPull!$B:$B,0),MATCH("Contribution to %Ch in Real GDP from ""Federal G""",HaverPull!$A$1:$XZ$1,0))</f>
        <v>0.31</v>
      </c>
      <c r="F40" s="52">
        <f>INDEX(HaverPull!$A:$XZ,MATCH($A40,HaverPull!$B:$B,0),MATCH("Contribution to %Ch in Real GDP from ""S+L G""",HaverPull!$A$1:$XZ$1,0))</f>
        <v>-7.0000000000000007E-2</v>
      </c>
      <c r="G40" s="52">
        <f ca="1">INDEX(Calculations!$A:$GV,MATCH("Contribution of Consumption Growth to Real GDP",Calculations!B$1:B$71,0),MATCH($A40,Calculations!A$9:GV$9))</f>
        <v>2.474713187340158</v>
      </c>
      <c r="L40" t="s">
        <v>423</v>
      </c>
      <c r="M40" s="96">
        <v>2.6</v>
      </c>
      <c r="N40">
        <v>2.6</v>
      </c>
      <c r="O40">
        <v>3.7</v>
      </c>
      <c r="P40">
        <v>3.5</v>
      </c>
      <c r="Q40">
        <v>1.6</v>
      </c>
    </row>
    <row r="41" spans="1:17" x14ac:dyDescent="0.25">
      <c r="A41" s="51">
        <f>INDEX(Calculations!$9:$9, , ROW()+121)</f>
        <v>40178</v>
      </c>
      <c r="B41" s="52">
        <f ca="1">INDEX(Calculations!$1:$80, MATCH("Fiscal_Impact", Calculations!$B:$B, 0), MATCH(Fiscal_impact_122118!$A41, Calculations!$9:$9, 0))</f>
        <v>2.8234351226607513</v>
      </c>
      <c r="C41" s="53">
        <f>INDEX(Calculations!$1:$80, MATCH("RecessionDummy", Calculations!$B:$B, 0), MATCH(Fiscal_impact_122118!$A41, Calculations!$9:$9, 0))</f>
        <v>0</v>
      </c>
      <c r="D41" s="52">
        <f ca="1">INDEX(Calculations!$1:$80, MATCH("Fiscal_Impact_bars", Calculations!$B:$B, 0), MATCH(Fiscal_impact_122118!$A41, Calculations!$9:$9, 0))</f>
        <v>2.4765900143417388</v>
      </c>
      <c r="E41" s="52">
        <f>INDEX(HaverPull!$A:$XZ,MATCH($A41,HaverPull!$B:$B,0),MATCH("Contribution to %Ch in Real GDP from ""Federal G""",HaverPull!$A$1:$XZ$1,0))</f>
        <v>0.52</v>
      </c>
      <c r="F41" s="52">
        <f>INDEX(HaverPull!$A:$XZ,MATCH($A41,HaverPull!$B:$B,0),MATCH("Contribution to %Ch in Real GDP from ""S+L G""",HaverPull!$A$1:$XZ$1,0))</f>
        <v>-0.35</v>
      </c>
      <c r="G41" s="52">
        <f ca="1">INDEX(Calculations!$A:$GV,MATCH("Contribution of Consumption Growth to Real GDP",Calculations!B$1:B$71,0),MATCH($A41,Calculations!A$9:GV$9))</f>
        <v>2.3065900143417388</v>
      </c>
      <c r="L41" t="s">
        <v>424</v>
      </c>
      <c r="M41" s="96">
        <v>0.9</v>
      </c>
      <c r="N41">
        <v>0.9</v>
      </c>
      <c r="O41">
        <v>1.8</v>
      </c>
      <c r="P41">
        <v>2</v>
      </c>
      <c r="Q41">
        <v>-0.3</v>
      </c>
    </row>
    <row r="42" spans="1:17" x14ac:dyDescent="0.25">
      <c r="A42" s="51">
        <f>INDEX(Calculations!$9:$9, , ROW()+121)</f>
        <v>40268</v>
      </c>
      <c r="B42" s="52">
        <f ca="1">INDEX(Calculations!$1:$80, MATCH("Fiscal_Impact", Calculations!$B:$B, 0), MATCH(Fiscal_impact_122118!$A42, Calculations!$9:$9, 0))</f>
        <v>2.4568246112147158</v>
      </c>
      <c r="C42" s="53">
        <f>INDEX(Calculations!$1:$80, MATCH("RecessionDummy", Calculations!$B:$B, 0), MATCH(Fiscal_impact_122118!$A42, Calculations!$9:$9, 0))</f>
        <v>0</v>
      </c>
      <c r="D42" s="52">
        <f ca="1">INDEX(Calculations!$1:$80, MATCH("Fiscal_Impact_bars", Calculations!$B:$B, 0), MATCH(Fiscal_impact_122118!$A42, Calculations!$9:$9, 0))</f>
        <v>1.9022279849264492</v>
      </c>
      <c r="E42" s="52">
        <f>INDEX(HaverPull!$A:$XZ,MATCH($A42,HaverPull!$B:$B,0),MATCH("Contribution to %Ch in Real GDP from ""Federal G""",HaverPull!$A$1:$XZ$1,0))</f>
        <v>0.39</v>
      </c>
      <c r="F42" s="52">
        <f>INDEX(HaverPull!$A:$XZ,MATCH($A42,HaverPull!$B:$B,0),MATCH("Contribution to %Ch in Real GDP from ""S+L G""",HaverPull!$A$1:$XZ$1,0))</f>
        <v>-0.73</v>
      </c>
      <c r="G42" s="52">
        <f ca="1">INDEX(Calculations!$A:$GV,MATCH("Contribution of Consumption Growth to Real GDP",Calculations!B$1:B$71,0),MATCH($A42,Calculations!A$9:GV$9))</f>
        <v>2.2322279849264492</v>
      </c>
      <c r="M42" s="96"/>
    </row>
    <row r="43" spans="1:17" x14ac:dyDescent="0.25">
      <c r="A43" s="51">
        <f>INDEX(Calculations!$9:$9, , ROW()+121)</f>
        <v>40359</v>
      </c>
      <c r="B43" s="52">
        <f ca="1">INDEX(Calculations!$1:$80, MATCH("Fiscal_Impact", Calculations!$B:$B, 0), MATCH(Fiscal_impact_122118!$A43, Calculations!$9:$9, 0))</f>
        <v>2.1834799583931788</v>
      </c>
      <c r="C43" s="53">
        <f>INDEX(Calculations!$1:$80, MATCH("RecessionDummy", Calculations!$B:$B, 0), MATCH(Fiscal_impact_122118!$A43, Calculations!$9:$9, 0))</f>
        <v>0</v>
      </c>
      <c r="D43" s="52">
        <f ca="1">INDEX(Calculations!$1:$80, MATCH("Fiscal_Impact_bars", Calculations!$B:$B, 0), MATCH(Fiscal_impact_122118!$A43, Calculations!$9:$9, 0))</f>
        <v>1.6503886469643698</v>
      </c>
      <c r="E43" s="52">
        <f>INDEX(HaverPull!$A:$XZ,MATCH($A43,HaverPull!$B:$B,0),MATCH("Contribution to %Ch in Real GDP from ""Federal G""",HaverPull!$A$1:$XZ$1,0))</f>
        <v>0.46</v>
      </c>
      <c r="F43" s="52">
        <f>INDEX(HaverPull!$A:$XZ,MATCH($A43,HaverPull!$B:$B,0),MATCH("Contribution to %Ch in Real GDP from ""S+L G""",HaverPull!$A$1:$XZ$1,0))</f>
        <v>-0.17</v>
      </c>
      <c r="G43" s="52">
        <f ca="1">INDEX(Calculations!$A:$GV,MATCH("Contribution of Consumption Growth to Real GDP",Calculations!B$1:B$71,0),MATCH($A43,Calculations!A$9:GV$9))</f>
        <v>1.3503886469643698</v>
      </c>
      <c r="L43" t="s">
        <v>425</v>
      </c>
      <c r="M43" s="96">
        <v>2.2000000000000002</v>
      </c>
      <c r="N43">
        <v>2.2000000000000002</v>
      </c>
      <c r="O43">
        <v>4.2190000000000003</v>
      </c>
      <c r="P43">
        <v>3.08</v>
      </c>
      <c r="Q43">
        <v>2.9910000000000001</v>
      </c>
    </row>
    <row r="44" spans="1:17" x14ac:dyDescent="0.25">
      <c r="A44" s="51">
        <f>INDEX(Calculations!$9:$9, , ROW()+121)</f>
        <v>40451</v>
      </c>
      <c r="B44" s="52">
        <f ca="1">INDEX(Calculations!$1:$80, MATCH("Fiscal_Impact", Calculations!$B:$B, 0), MATCH(Fiscal_impact_122118!$A44, Calculations!$9:$9, 0))</f>
        <v>1.6900049059014273</v>
      </c>
      <c r="C44" s="53">
        <f>INDEX(Calculations!$1:$80, MATCH("RecessionDummy", Calculations!$B:$B, 0), MATCH(Fiscal_impact_122118!$A44, Calculations!$9:$9, 0))</f>
        <v>0</v>
      </c>
      <c r="D44" s="52">
        <f ca="1">INDEX(Calculations!$1:$80, MATCH("Fiscal_Impact_bars", Calculations!$B:$B, 0), MATCH(Fiscal_impact_122118!$A44, Calculations!$9:$9, 0))</f>
        <v>0.73081297737315165</v>
      </c>
      <c r="E44" s="52">
        <f>INDEX(HaverPull!$A:$XZ,MATCH($A44,HaverPull!$B:$B,0),MATCH("Contribution to %Ch in Real GDP from ""Federal G""",HaverPull!$A$1:$XZ$1,0))</f>
        <v>-0.15</v>
      </c>
      <c r="F44" s="52">
        <f>INDEX(HaverPull!$A:$XZ,MATCH($A44,HaverPull!$B:$B,0),MATCH("Contribution to %Ch in Real GDP from ""S+L G""",HaverPull!$A$1:$XZ$1,0))</f>
        <v>-0.43</v>
      </c>
      <c r="G44" s="52">
        <f ca="1">INDEX(Calculations!$A:$GV,MATCH("Contribution of Consumption Growth to Real GDP",Calculations!B$1:B$71,0),MATCH($A44,Calculations!A$9:GV$9))</f>
        <v>1.3008129773731516</v>
      </c>
      <c r="L44" t="s">
        <v>437</v>
      </c>
      <c r="M44" s="98">
        <f ca="1">M45+(M49)</f>
        <v>2.0787506113288705</v>
      </c>
      <c r="N44" s="9">
        <f>N43+(N49)</f>
        <v>2.2000000000000002</v>
      </c>
      <c r="O44" s="9">
        <f>O43+(O49)</f>
        <v>4.5492144577179756</v>
      </c>
      <c r="P44" s="9">
        <f>P43+(P49)</f>
        <v>3.1547965924204995</v>
      </c>
      <c r="Q44" s="9">
        <f>Q43+(Q49)</f>
        <v>2.6102161998132596</v>
      </c>
    </row>
    <row r="45" spans="1:17" x14ac:dyDescent="0.25">
      <c r="A45" s="51">
        <f>INDEX(Calculations!$9:$9, , ROW()+121)</f>
        <v>40543</v>
      </c>
      <c r="B45" s="52">
        <f ca="1">INDEX(Calculations!$1:$80, MATCH("Fiscal_Impact", Calculations!$B:$B, 0), MATCH(Fiscal_impact_122118!$A45, Calculations!$9:$9, 0))</f>
        <v>1.2075856577858326</v>
      </c>
      <c r="C45" s="53">
        <f>INDEX(Calculations!$1:$80, MATCH("RecessionDummy", Calculations!$B:$B, 0), MATCH(Fiscal_impact_122118!$A45, Calculations!$9:$9, 0))</f>
        <v>0</v>
      </c>
      <c r="D45" s="52">
        <f ca="1">INDEX(Calculations!$1:$80, MATCH("Fiscal_Impact_bars", Calculations!$B:$B, 0), MATCH(Fiscal_impact_122118!$A45, Calculations!$9:$9, 0))</f>
        <v>0.54691302187935942</v>
      </c>
      <c r="E45" s="52">
        <f>INDEX(HaverPull!$A:$XZ,MATCH($A45,HaverPull!$B:$B,0),MATCH("Contribution to %Ch in Real GDP from ""Federal G""",HaverPull!$A$1:$XZ$1,0))</f>
        <v>-0.05</v>
      </c>
      <c r="F45" s="52">
        <f>INDEX(HaverPull!$A:$XZ,MATCH($A45,HaverPull!$B:$B,0),MATCH("Contribution to %Ch in Real GDP from ""S+L G""",HaverPull!$A$1:$XZ$1,0))</f>
        <v>-0.47</v>
      </c>
      <c r="G45" s="52">
        <f ca="1">INDEX(Calculations!$A:$GV,MATCH("Contribution of Consumption Growth to Real GDP",Calculations!B$1:B$71,0),MATCH($A45,Calculations!A$9:GV$9))</f>
        <v>1.0669130218793594</v>
      </c>
      <c r="L45" t="s">
        <v>426</v>
      </c>
      <c r="M45" s="96">
        <v>1.99</v>
      </c>
      <c r="N45">
        <v>2.2000000000000002</v>
      </c>
      <c r="O45">
        <v>4.2</v>
      </c>
      <c r="P45">
        <v>3.4</v>
      </c>
      <c r="Q45">
        <v>2.6</v>
      </c>
    </row>
    <row r="46" spans="1:17" x14ac:dyDescent="0.25">
      <c r="A46" s="51">
        <f>INDEX(Calculations!$9:$9, , ROW()+121)</f>
        <v>40633</v>
      </c>
      <c r="B46" s="52">
        <f ca="1">INDEX(Calculations!$1:$80, MATCH("Fiscal_Impact", Calculations!$B:$B, 0), MATCH(Fiscal_impact_122118!$A46, Calculations!$9:$9, 0))</f>
        <v>0.42101546229124437</v>
      </c>
      <c r="C46" s="53">
        <f>INDEX(Calculations!$1:$80, MATCH("RecessionDummy", Calculations!$B:$B, 0), MATCH(Fiscal_impact_122118!$A46, Calculations!$9:$9, 0))</f>
        <v>0</v>
      </c>
      <c r="D46" s="52">
        <f ca="1">INDEX(Calculations!$1:$80, MATCH("Fiscal_Impact_bars", Calculations!$B:$B, 0), MATCH(Fiscal_impact_122118!$A46, Calculations!$9:$9, 0))</f>
        <v>-1.2440527970519033</v>
      </c>
      <c r="E46" s="52">
        <f>INDEX(HaverPull!$A:$XZ,MATCH($A46,HaverPull!$B:$B,0),MATCH("Contribution to %Ch in Real GDP from ""Federal G""",HaverPull!$A$1:$XZ$1,0))</f>
        <v>-0.47</v>
      </c>
      <c r="F46" s="52">
        <f>INDEX(HaverPull!$A:$XZ,MATCH($A46,HaverPull!$B:$B,0),MATCH("Contribution to %Ch in Real GDP from ""S+L G""",HaverPull!$A$1:$XZ$1,0))</f>
        <v>-0.54</v>
      </c>
      <c r="G46" s="52">
        <f ca="1">INDEX(Calculations!$A:$GV,MATCH("Contribution of Consumption Growth to Real GDP",Calculations!B$1:B$71,0),MATCH($A46,Calculations!A$9:GV$9))</f>
        <v>-0.23405279705190329</v>
      </c>
      <c r="M46" s="96"/>
    </row>
    <row r="47" spans="1:17" x14ac:dyDescent="0.25">
      <c r="A47" s="51">
        <f>INDEX(Calculations!$9:$9, , ROW()+121)</f>
        <v>40724</v>
      </c>
      <c r="B47" s="52">
        <f ca="1">INDEX(Calculations!$1:$80, MATCH("Fiscal_Impact", Calculations!$B:$B, 0), MATCH(Fiscal_impact_122118!$A47, Calculations!$9:$9, 0))</f>
        <v>-0.23843710663909395</v>
      </c>
      <c r="C47" s="53">
        <f>INDEX(Calculations!$1:$80, MATCH("RecessionDummy", Calculations!$B:$B, 0), MATCH(Fiscal_impact_122118!$A47, Calculations!$9:$9, 0))</f>
        <v>0</v>
      </c>
      <c r="D47" s="52">
        <f ca="1">INDEX(Calculations!$1:$80, MATCH("Fiscal_Impact_bars", Calculations!$B:$B, 0), MATCH(Fiscal_impact_122118!$A47, Calculations!$9:$9, 0))</f>
        <v>-0.98742162875698369</v>
      </c>
      <c r="E47" s="52">
        <f>INDEX(HaverPull!$A:$XZ,MATCH($A47,HaverPull!$B:$B,0),MATCH("Contribution to %Ch in Real GDP from ""Federal G""",HaverPull!$A$1:$XZ$1,0))</f>
        <v>-0.12</v>
      </c>
      <c r="F47" s="52">
        <f>INDEX(HaverPull!$A:$XZ,MATCH($A47,HaverPull!$B:$B,0),MATCH("Contribution to %Ch in Real GDP from ""S+L G""",HaverPull!$A$1:$XZ$1,0))</f>
        <v>-0.43</v>
      </c>
      <c r="G47" s="52">
        <f ca="1">INDEX(Calculations!$A:$GV,MATCH("Contribution of Consumption Growth to Real GDP",Calculations!B$1:B$71,0),MATCH($A47,Calculations!A$9:GV$9))</f>
        <v>-0.43742162875698365</v>
      </c>
      <c r="L47" t="s">
        <v>427</v>
      </c>
      <c r="M47" s="96">
        <v>0.333442399</v>
      </c>
      <c r="N47" s="56">
        <v>0.42504677372370131</v>
      </c>
      <c r="O47">
        <v>0.42072789637185698</v>
      </c>
      <c r="P47">
        <v>0.54506889816406801</v>
      </c>
      <c r="Q47">
        <v>0.62594968943535201</v>
      </c>
    </row>
    <row r="48" spans="1:17" x14ac:dyDescent="0.25">
      <c r="A48" s="51">
        <f>INDEX(Calculations!$9:$9, , ROW()+121)</f>
        <v>40816</v>
      </c>
      <c r="B48" s="52">
        <f ca="1">INDEX(Calculations!$1:$80, MATCH("Fiscal_Impact", Calculations!$B:$B, 0), MATCH(Fiscal_impact_122118!$A48, Calculations!$9:$9, 0))</f>
        <v>-0.85300371425131871</v>
      </c>
      <c r="C48" s="53">
        <f>INDEX(Calculations!$1:$80, MATCH("RecessionDummy", Calculations!$B:$B, 0), MATCH(Fiscal_impact_122118!$A48, Calculations!$9:$9, 0))</f>
        <v>0</v>
      </c>
      <c r="D48" s="52">
        <f ca="1">INDEX(Calculations!$1:$80, MATCH("Fiscal_Impact_bars", Calculations!$B:$B, 0), MATCH(Fiscal_impact_122118!$A48, Calculations!$9:$9, 0))</f>
        <v>-1.7274534530757473</v>
      </c>
      <c r="E48" s="52">
        <f>INDEX(HaverPull!$A:$XZ,MATCH($A48,HaverPull!$B:$B,0),MATCH("Contribution to %Ch in Real GDP from ""Federal G""",HaverPull!$A$1:$XZ$1,0))</f>
        <v>-0.72</v>
      </c>
      <c r="F48" s="52">
        <f>INDEX(HaverPull!$A:$XZ,MATCH($A48,HaverPull!$B:$B,0),MATCH("Contribution to %Ch in Real GDP from ""S+L G""",HaverPull!$A$1:$XZ$1,0))</f>
        <v>-0.43</v>
      </c>
      <c r="G48" s="52">
        <f ca="1">INDEX(Calculations!$A:$GV,MATCH("Contribution of Consumption Growth to Real GDP",Calculations!B$1:B$71,0),MATCH($A48,Calculations!A$9:GV$9))</f>
        <v>-0.56745345307574735</v>
      </c>
      <c r="L48" t="s">
        <v>428</v>
      </c>
      <c r="M48" s="97">
        <f ca="1">INDEX(Calculations!$1:$80, MATCH("Fiscal_Impact_bars", Calculations!$B:$B, 0), MATCH(Fiscal_impact_122118!$A74, Calculations!$9:$9, 0))</f>
        <v>0.42219301032887036</v>
      </c>
      <c r="N48" s="56">
        <v>0.42504677372370131</v>
      </c>
      <c r="O48" s="56">
        <v>0.75094235408983256</v>
      </c>
      <c r="P48" s="56">
        <v>0.61986549058456719</v>
      </c>
      <c r="Q48" s="56">
        <v>0.24516588924861146</v>
      </c>
    </row>
    <row r="49" spans="1:17" x14ac:dyDescent="0.25">
      <c r="A49" s="51">
        <f>INDEX(Calculations!$9:$9, , ROW()+121)</f>
        <v>40908</v>
      </c>
      <c r="B49" s="52">
        <f ca="1">INDEX(Calculations!$1:$80, MATCH("Fiscal_Impact", Calculations!$B:$B, 0), MATCH(Fiscal_impact_122118!$A49, Calculations!$9:$9, 0))</f>
        <v>-1.1534202238904028</v>
      </c>
      <c r="C49" s="53">
        <f>INDEX(Calculations!$1:$80, MATCH("RecessionDummy", Calculations!$B:$B, 0), MATCH(Fiscal_impact_122118!$A49, Calculations!$9:$9, 0))</f>
        <v>0</v>
      </c>
      <c r="D49" s="52">
        <f ca="1">INDEX(Calculations!$1:$80, MATCH("Fiscal_Impact_bars", Calculations!$B:$B, 0), MATCH(Fiscal_impact_122118!$A49, Calculations!$9:$9, 0))</f>
        <v>-0.65475301667697705</v>
      </c>
      <c r="E49" s="52">
        <f>INDEX(HaverPull!$A:$XZ,MATCH($A49,HaverPull!$B:$B,0),MATCH("Contribution to %Ch in Real GDP from ""Federal G""",HaverPull!$A$1:$XZ$1,0))</f>
        <v>0.14000000000000001</v>
      </c>
      <c r="F49" s="52">
        <f>INDEX(HaverPull!$A:$XZ,MATCH($A49,HaverPull!$B:$B,0),MATCH("Contribution to %Ch in Real GDP from ""S+L G""",HaverPull!$A$1:$XZ$1,0))</f>
        <v>-0.18</v>
      </c>
      <c r="G49" s="52">
        <f ca="1">INDEX(Calculations!$A:$GV,MATCH("Contribution of Consumption Growth to Real GDP",Calculations!B$1:B$71,0),MATCH($A49,Calculations!A$9:GV$9))</f>
        <v>-0.61475301667697702</v>
      </c>
      <c r="L49" t="s">
        <v>432</v>
      </c>
      <c r="M49" s="98">
        <f ca="1">M48-M47</f>
        <v>8.8750611328870355E-2</v>
      </c>
      <c r="N49" s="9">
        <f>N48-N47</f>
        <v>0</v>
      </c>
      <c r="O49" s="9">
        <f>O48-O47</f>
        <v>0.33021445771797558</v>
      </c>
      <c r="P49" s="9">
        <f t="shared" ref="P49" si="0">P48-P47</f>
        <v>7.4796592420499186E-2</v>
      </c>
      <c r="Q49" s="9">
        <f>Q48-Q47</f>
        <v>-0.38078380018674052</v>
      </c>
    </row>
    <row r="50" spans="1:17" x14ac:dyDescent="0.25">
      <c r="A50" s="51">
        <f>INDEX(Calculations!$9:$9, , ROW()+121)</f>
        <v>40999</v>
      </c>
      <c r="B50" s="52">
        <f ca="1">INDEX(Calculations!$1:$80, MATCH("Fiscal_Impact", Calculations!$B:$B, 0), MATCH(Fiscal_impact_122118!$A50, Calculations!$9:$9, 0))</f>
        <v>-1.1049008147426918</v>
      </c>
      <c r="C50" s="53">
        <f>INDEX(Calculations!$1:$80, MATCH("RecessionDummy", Calculations!$B:$B, 0), MATCH(Fiscal_impact_122118!$A50, Calculations!$9:$9, 0))</f>
        <v>0</v>
      </c>
      <c r="D50" s="52">
        <f ca="1">INDEX(Calculations!$1:$80, MATCH("Fiscal_Impact_bars", Calculations!$B:$B, 0), MATCH(Fiscal_impact_122118!$A50, Calculations!$9:$9, 0))</f>
        <v>-1.0499751604610592</v>
      </c>
      <c r="E50" s="52">
        <f>INDEX(HaverPull!$A:$XZ,MATCH($A50,HaverPull!$B:$B,0),MATCH("Contribution to %Ch in Real GDP from ""Federal G""",HaverPull!$A$1:$XZ$1,0))</f>
        <v>0.01</v>
      </c>
      <c r="F50" s="52">
        <f>INDEX(HaverPull!$A:$XZ,MATCH($A50,HaverPull!$B:$B,0),MATCH("Contribution to %Ch in Real GDP from ""S+L G""",HaverPull!$A$1:$XZ$1,0))</f>
        <v>-0.34</v>
      </c>
      <c r="G50" s="52">
        <f ca="1">INDEX(Calculations!$A:$GV,MATCH("Contribution of Consumption Growth to Real GDP",Calculations!B$1:B$71,0),MATCH($A50,Calculations!A$9:GV$9))</f>
        <v>-0.70997516046105924</v>
      </c>
      <c r="M50" s="96"/>
    </row>
    <row r="51" spans="1:17" x14ac:dyDescent="0.25">
      <c r="A51" s="51">
        <f>INDEX(Calculations!$9:$9, , ROW()+121)</f>
        <v>41090</v>
      </c>
      <c r="B51" s="52">
        <f ca="1">INDEX(Calculations!$1:$80, MATCH("Fiscal_Impact", Calculations!$B:$B, 0), MATCH(Fiscal_impact_122118!$A51, Calculations!$9:$9, 0))</f>
        <v>-1.1002145965163308</v>
      </c>
      <c r="C51" s="53">
        <f>INDEX(Calculations!$1:$80, MATCH("RecessionDummy", Calculations!$B:$B, 0), MATCH(Fiscal_impact_122118!$A51, Calculations!$9:$9, 0))</f>
        <v>0</v>
      </c>
      <c r="D51" s="52">
        <f ca="1">INDEX(Calculations!$1:$80, MATCH("Fiscal_Impact_bars", Calculations!$B:$B, 0), MATCH(Fiscal_impact_122118!$A51, Calculations!$9:$9, 0))</f>
        <v>-0.96867675585153989</v>
      </c>
      <c r="E51" s="52">
        <f>INDEX(HaverPull!$A:$XZ,MATCH($A51,HaverPull!$B:$B,0),MATCH("Contribution to %Ch in Real GDP from ""Federal G""",HaverPull!$A$1:$XZ$1,0))</f>
        <v>-0.25</v>
      </c>
      <c r="F51" s="52">
        <f>INDEX(HaverPull!$A:$XZ,MATCH($A51,HaverPull!$B:$B,0),MATCH("Contribution to %Ch in Real GDP from ""S+L G""",HaverPull!$A$1:$XZ$1,0))</f>
        <v>-0.15</v>
      </c>
      <c r="G51" s="52">
        <f ca="1">INDEX(Calculations!$A:$GV,MATCH("Contribution of Consumption Growth to Real GDP",Calculations!B$1:B$71,0),MATCH($A51,Calculations!A$9:GV$9))</f>
        <v>-0.55867675585153997</v>
      </c>
      <c r="L51" t="s">
        <v>435</v>
      </c>
      <c r="M51" s="96"/>
      <c r="N51">
        <v>0.15504677372370129</v>
      </c>
      <c r="O51">
        <v>7.7514494225198793E-2</v>
      </c>
      <c r="P51">
        <v>5.4788860626893102E-2</v>
      </c>
      <c r="Q51">
        <v>0.13330524867236099</v>
      </c>
    </row>
    <row r="52" spans="1:17" x14ac:dyDescent="0.25">
      <c r="A52" s="51">
        <f>INDEX(Calculations!$9:$9, , ROW()+121)</f>
        <v>41182</v>
      </c>
      <c r="B52" s="52">
        <f ca="1">INDEX(Calculations!$1:$80, MATCH("Fiscal_Impact", Calculations!$B:$B, 0), MATCH(Fiscal_impact_122118!$A52, Calculations!$9:$9, 0))</f>
        <v>-0.80655812169924379</v>
      </c>
      <c r="C52" s="53">
        <f>INDEX(Calculations!$1:$80, MATCH("RecessionDummy", Calculations!$B:$B, 0), MATCH(Fiscal_impact_122118!$A52, Calculations!$9:$9, 0))</f>
        <v>0</v>
      </c>
      <c r="D52" s="52">
        <f ca="1">INDEX(Calculations!$1:$80, MATCH("Fiscal_Impact_bars", Calculations!$B:$B, 0), MATCH(Fiscal_impact_122118!$A52, Calculations!$9:$9, 0))</f>
        <v>-0.55282755380739934</v>
      </c>
      <c r="E52" s="52">
        <f>INDEX(HaverPull!$A:$XZ,MATCH($A52,HaverPull!$B:$B,0),MATCH("Contribution to %Ch in Real GDP from ""Federal G""",HaverPull!$A$1:$XZ$1,0))</f>
        <v>7.0000000000000007E-2</v>
      </c>
      <c r="F52" s="52">
        <f>INDEX(HaverPull!$A:$XZ,MATCH($A52,HaverPull!$B:$B,0),MATCH("Contribution to %Ch in Real GDP from ""S+L G""",HaverPull!$A$1:$XZ$1,0))</f>
        <v>-0.18</v>
      </c>
      <c r="G52" s="52">
        <f ca="1">INDEX(Calculations!$A:$GV,MATCH("Contribution of Consumption Growth to Real GDP",Calculations!B$1:B$71,0),MATCH($A52,Calculations!A$9:GV$9))</f>
        <v>-0.43282755380739935</v>
      </c>
      <c r="L52" t="s">
        <v>436</v>
      </c>
      <c r="M52" s="96"/>
      <c r="N52" s="95">
        <v>0.15504677372370129</v>
      </c>
      <c r="O52" s="95">
        <v>0.32094235408983263</v>
      </c>
      <c r="P52" s="95">
        <v>0.17986549058456722</v>
      </c>
      <c r="Q52" s="95">
        <v>0.17516588924861146</v>
      </c>
    </row>
    <row r="53" spans="1:17" x14ac:dyDescent="0.25">
      <c r="A53" s="51">
        <f>INDEX(Calculations!$9:$9, , ROW()+121)</f>
        <v>41274</v>
      </c>
      <c r="B53" s="52">
        <f ca="1">INDEX(Calculations!$1:$80, MATCH("Fiscal_Impact", Calculations!$B:$B, 0), MATCH(Fiscal_impact_122118!$A53, Calculations!$9:$9, 0))</f>
        <v>-0.96852908003251947</v>
      </c>
      <c r="C53" s="53">
        <f>INDEX(Calculations!$1:$80, MATCH("RecessionDummy", Calculations!$B:$B, 0), MATCH(Fiscal_impact_122118!$A53, Calculations!$9:$9, 0))</f>
        <v>0</v>
      </c>
      <c r="D53" s="52">
        <f ca="1">INDEX(Calculations!$1:$80, MATCH("Fiscal_Impact_bars", Calculations!$B:$B, 0), MATCH(Fiscal_impact_122118!$A53, Calculations!$9:$9, 0))</f>
        <v>-1.3026368500100793</v>
      </c>
      <c r="E53" s="52">
        <f>INDEX(HaverPull!$A:$XZ,MATCH($A53,HaverPull!$B:$B,0),MATCH("Contribution to %Ch in Real GDP from ""Federal G""",HaverPull!$A$1:$XZ$1,0))</f>
        <v>-0.63</v>
      </c>
      <c r="F53" s="52">
        <f>INDEX(HaverPull!$A:$XZ,MATCH($A53,HaverPull!$B:$B,0),MATCH("Contribution to %Ch in Real GDP from ""S+L G""",HaverPull!$A$1:$XZ$1,0))</f>
        <v>-0.13</v>
      </c>
      <c r="G53" s="52">
        <f ca="1">INDEX(Calculations!$A:$GV,MATCH("Contribution of Consumption Growth to Real GDP",Calculations!B$1:B$71,0),MATCH($A53,Calculations!A$9:GV$9))</f>
        <v>-0.54263685001007944</v>
      </c>
      <c r="M53" s="96"/>
    </row>
    <row r="54" spans="1:17" x14ac:dyDescent="0.25">
      <c r="A54" s="51">
        <f>INDEX(Calculations!$9:$9, , ROW()+121)</f>
        <v>41364</v>
      </c>
      <c r="B54" s="52">
        <f ca="1">INDEX(Calculations!$1:$80, MATCH("Fiscal_Impact", Calculations!$B:$B, 0), MATCH(Fiscal_impact_122118!$A54, Calculations!$9:$9, 0))</f>
        <v>-1.0942140803009437</v>
      </c>
      <c r="C54" s="53">
        <f>INDEX(Calculations!$1:$80, MATCH("RecessionDummy", Calculations!$B:$B, 0), MATCH(Fiscal_impact_122118!$A54, Calculations!$9:$9, 0))</f>
        <v>0</v>
      </c>
      <c r="D54" s="52">
        <f ca="1">INDEX(Calculations!$1:$80, MATCH("Fiscal_Impact_bars", Calculations!$B:$B, 0), MATCH(Fiscal_impact_122118!$A54, Calculations!$9:$9, 0))</f>
        <v>-1.5527151615347559</v>
      </c>
      <c r="E54" s="52">
        <f>INDEX(HaverPull!$A:$XZ,MATCH($A54,HaverPull!$B:$B,0),MATCH("Contribution to %Ch in Real GDP from ""Federal G""",HaverPull!$A$1:$XZ$1,0))</f>
        <v>-0.71</v>
      </c>
      <c r="F54" s="52">
        <f>INDEX(HaverPull!$A:$XZ,MATCH($A54,HaverPull!$B:$B,0),MATCH("Contribution to %Ch in Real GDP from ""S+L G""",HaverPull!$A$1:$XZ$1,0))</f>
        <v>0.03</v>
      </c>
      <c r="G54" s="52">
        <f ca="1">INDEX(Calculations!$A:$GV,MATCH("Contribution of Consumption Growth to Real GDP",Calculations!B$1:B$71,0),MATCH($A54,Calculations!A$9:GV$9))</f>
        <v>-0.87271516153475581</v>
      </c>
      <c r="L54" t="s">
        <v>434</v>
      </c>
      <c r="M54" s="96">
        <v>0.223243051</v>
      </c>
      <c r="N54">
        <v>0.1</v>
      </c>
      <c r="O54">
        <v>0.16316429799630899</v>
      </c>
      <c r="P54">
        <v>0.19293029293326699</v>
      </c>
      <c r="Q54">
        <v>0.149667942859978</v>
      </c>
    </row>
    <row r="55" spans="1:17" x14ac:dyDescent="0.25">
      <c r="A55" s="51">
        <f>INDEX(Calculations!$9:$9, , ROW()+121)</f>
        <v>41455</v>
      </c>
      <c r="B55" s="52">
        <f ca="1">INDEX(Calculations!$1:$80, MATCH("Fiscal_Impact", Calculations!$B:$B, 0), MATCH(Fiscal_impact_122118!$A55, Calculations!$9:$9, 0))</f>
        <v>-1.1029189003982283</v>
      </c>
      <c r="C55" s="53">
        <f>INDEX(Calculations!$1:$80, MATCH("RecessionDummy", Calculations!$B:$B, 0), MATCH(Fiscal_impact_122118!$A55, Calculations!$9:$9, 0))</f>
        <v>0</v>
      </c>
      <c r="D55" s="52">
        <f ca="1">INDEX(Calculations!$1:$80, MATCH("Fiscal_Impact_bars", Calculations!$B:$B, 0), MATCH(Fiscal_impact_122118!$A55, Calculations!$9:$9, 0))</f>
        <v>-1.0034960362406784</v>
      </c>
      <c r="E55" s="52">
        <f>INDEX(HaverPull!$A:$XZ,MATCH($A55,HaverPull!$B:$B,0),MATCH("Contribution to %Ch in Real GDP from ""Federal G""",HaverPull!$A$1:$XZ$1,0))</f>
        <v>-0.24</v>
      </c>
      <c r="F55" s="52">
        <f>INDEX(HaverPull!$A:$XZ,MATCH($A55,HaverPull!$B:$B,0),MATCH("Contribution to %Ch in Real GDP from ""S+L G""",HaverPull!$A$1:$XZ$1,0))</f>
        <v>0.11</v>
      </c>
      <c r="G55" s="52">
        <f ca="1">INDEX(Calculations!$A:$GV,MATCH("Contribution of Consumption Growth to Real GDP",Calculations!B$1:B$71,0),MATCH($A55,Calculations!A$9:GV$9))</f>
        <v>-0.8734960362406784</v>
      </c>
      <c r="L55" t="s">
        <v>433</v>
      </c>
      <c r="M55" s="99">
        <v>0.1</v>
      </c>
      <c r="N55">
        <v>0.1</v>
      </c>
      <c r="O55">
        <v>0.2</v>
      </c>
      <c r="P55">
        <v>0.22</v>
      </c>
      <c r="Q55">
        <v>-0.03</v>
      </c>
    </row>
    <row r="56" spans="1:17" x14ac:dyDescent="0.25">
      <c r="A56" s="51">
        <f>INDEX(Calculations!$9:$9, , ROW()+121)</f>
        <v>41547</v>
      </c>
      <c r="B56" s="52">
        <f ca="1">INDEX(Calculations!$1:$80, MATCH("Fiscal_Impact", Calculations!$B:$B, 0), MATCH(Fiscal_impact_122118!$A56, Calculations!$9:$9, 0))</f>
        <v>-1.1697477625340822</v>
      </c>
      <c r="C56" s="53">
        <f>INDEX(Calculations!$1:$80, MATCH("RecessionDummy", Calculations!$B:$B, 0), MATCH(Fiscal_impact_122118!$A56, Calculations!$9:$9, 0))</f>
        <v>0</v>
      </c>
      <c r="D56" s="52">
        <f ca="1">INDEX(Calculations!$1:$80, MATCH("Fiscal_Impact_bars", Calculations!$B:$B, 0), MATCH(Fiscal_impact_122118!$A56, Calculations!$9:$9, 0))</f>
        <v>-0.82014300235081505</v>
      </c>
      <c r="E56" s="52">
        <f>INDEX(HaverPull!$A:$XZ,MATCH($A56,HaverPull!$B:$B,0),MATCH("Contribution to %Ch in Real GDP from ""Federal G""",HaverPull!$A$1:$XZ$1,0))</f>
        <v>-0.43</v>
      </c>
      <c r="F56" s="52">
        <f>INDEX(HaverPull!$A:$XZ,MATCH($A56,HaverPull!$B:$B,0),MATCH("Contribution to %Ch in Real GDP from ""S+L G""",HaverPull!$A$1:$XZ$1,0))</f>
        <v>0.03</v>
      </c>
      <c r="G56" s="52">
        <f ca="1">INDEX(Calculations!$A:$GV,MATCH("Contribution of Consumption Growth to Real GDP",Calculations!B$1:B$71,0),MATCH($A56,Calculations!A$9:GV$9))</f>
        <v>-0.42014300235081503</v>
      </c>
      <c r="M56" s="98"/>
      <c r="N56" s="9"/>
      <c r="O56" s="9"/>
      <c r="P56" s="9"/>
      <c r="Q56" s="9"/>
    </row>
    <row r="57" spans="1:17" x14ac:dyDescent="0.25">
      <c r="A57" s="51">
        <f>INDEX(Calculations!$9:$9, , ROW()+121)</f>
        <v>41639</v>
      </c>
      <c r="B57" s="52">
        <f ca="1">INDEX(Calculations!$1:$80, MATCH("Fiscal_Impact", Calculations!$B:$B, 0), MATCH(Fiscal_impact_122118!$A57, Calculations!$9:$9, 0))</f>
        <v>-1.1134432400388083</v>
      </c>
      <c r="C57" s="53">
        <f>INDEX(Calculations!$1:$80, MATCH("RecessionDummy", Calculations!$B:$B, 0), MATCH(Fiscal_impact_122118!$A57, Calculations!$9:$9, 0))</f>
        <v>0</v>
      </c>
      <c r="D57" s="52">
        <f ca="1">INDEX(Calculations!$1:$80, MATCH("Fiscal_Impact_bars", Calculations!$B:$B, 0), MATCH(Fiscal_impact_122118!$A57, Calculations!$9:$9, 0))</f>
        <v>-1.077418760028984</v>
      </c>
      <c r="E57" s="52">
        <f>INDEX(HaverPull!$A:$XZ,MATCH($A57,HaverPull!$B:$B,0),MATCH("Contribution to %Ch in Real GDP from ""Federal G""",HaverPull!$A$1:$XZ$1,0))</f>
        <v>-0.5</v>
      </c>
      <c r="F57" s="52">
        <f>INDEX(HaverPull!$A:$XZ,MATCH($A57,HaverPull!$B:$B,0),MATCH("Contribution to %Ch in Real GDP from ""S+L G""",HaverPull!$A$1:$XZ$1,0))</f>
        <v>-0.08</v>
      </c>
      <c r="G57" s="52">
        <f ca="1">INDEX(Calculations!$A:$GV,MATCH("Contribution of Consumption Growth to Real GDP",Calculations!B$1:B$71,0),MATCH($A57,Calculations!A$9:GV$9))</f>
        <v>-0.497418760028984</v>
      </c>
      <c r="L57" t="s">
        <v>429</v>
      </c>
      <c r="M57" s="96">
        <v>0.13392911034573299</v>
      </c>
      <c r="N57" s="9">
        <v>0.17</v>
      </c>
      <c r="O57">
        <v>0.180049104150349</v>
      </c>
      <c r="P57">
        <v>0.29734974460390801</v>
      </c>
      <c r="Q57">
        <v>0.34297649790301299</v>
      </c>
    </row>
    <row r="58" spans="1:17" x14ac:dyDescent="0.25">
      <c r="A58" s="51">
        <f>INDEX(Calculations!$9:$9, , ROW()+121)</f>
        <v>41729</v>
      </c>
      <c r="B58" s="52">
        <f ca="1">INDEX(Calculations!$1:$80, MATCH("Fiscal_Impact", Calculations!$B:$B, 0), MATCH(Fiscal_impact_122118!$A58, Calculations!$9:$9, 0))</f>
        <v>-0.95805080351969796</v>
      </c>
      <c r="C58" s="53">
        <f>INDEX(Calculations!$1:$80, MATCH("RecessionDummy", Calculations!$B:$B, 0), MATCH(Fiscal_impact_122118!$A58, Calculations!$9:$9, 0))</f>
        <v>0</v>
      </c>
      <c r="D58" s="52">
        <f ca="1">INDEX(Calculations!$1:$80, MATCH("Fiscal_Impact_bars", Calculations!$B:$B, 0), MATCH(Fiscal_impact_122118!$A58, Calculations!$9:$9, 0))</f>
        <v>-0.93114541545831409</v>
      </c>
      <c r="E58" s="52">
        <f>INDEX(HaverPull!$A:$XZ,MATCH($A58,HaverPull!$B:$B,0),MATCH("Contribution to %Ch in Real GDP from ""Federal G""",HaverPull!$A$1:$XZ$1,0))</f>
        <v>0.03</v>
      </c>
      <c r="F58" s="52">
        <f>INDEX(HaverPull!$A:$XZ,MATCH($A58,HaverPull!$B:$B,0),MATCH("Contribution to %Ch in Real GDP from ""S+L G""",HaverPull!$A$1:$XZ$1,0))</f>
        <v>-0.28000000000000003</v>
      </c>
      <c r="G58" s="52">
        <f ca="1">INDEX(Calculations!$A:$GV,MATCH("Contribution of Consumption Growth to Real GDP",Calculations!B$1:B$71,0),MATCH($A58,Calculations!A$9:GV$9))</f>
        <v>-0.67114541545831408</v>
      </c>
      <c r="L58" t="s">
        <v>430</v>
      </c>
      <c r="M58" s="99">
        <f>INDEX(HaverPull!$A:$XZ,MATCH($A74,HaverPull!$B:$B,0),MATCH("Contribution to %Ch in Real GDP from ""Federal G""",HaverPull!$A$1:$XZ$1,0))</f>
        <v>0.17</v>
      </c>
      <c r="N58" s="9">
        <v>0.17</v>
      </c>
      <c r="O58" s="9">
        <v>0.24</v>
      </c>
      <c r="P58" s="9">
        <v>0.23</v>
      </c>
      <c r="Q58" s="9">
        <v>0.1</v>
      </c>
    </row>
    <row r="59" spans="1:17" x14ac:dyDescent="0.25">
      <c r="A59" s="51">
        <f>INDEX(Calculations!$9:$9, , ROW()+121)</f>
        <v>41820</v>
      </c>
      <c r="B59" s="52">
        <f ca="1">INDEX(Calculations!$1:$80, MATCH("Fiscal_Impact", Calculations!$B:$B, 0), MATCH(Fiscal_impact_122118!$A59, Calculations!$9:$9, 0))</f>
        <v>-0.81277295415454665</v>
      </c>
      <c r="C59" s="53">
        <f>INDEX(Calculations!$1:$80, MATCH("RecessionDummy", Calculations!$B:$B, 0), MATCH(Fiscal_impact_122118!$A59, Calculations!$9:$9, 0))</f>
        <v>0</v>
      </c>
      <c r="D59" s="52">
        <f ca="1">INDEX(Calculations!$1:$80, MATCH("Fiscal_Impact_bars", Calculations!$B:$B, 0), MATCH(Fiscal_impact_122118!$A59, Calculations!$9:$9, 0))</f>
        <v>-0.42238463878007387</v>
      </c>
      <c r="E59" s="52">
        <f>INDEX(HaverPull!$A:$XZ,MATCH($A59,HaverPull!$B:$B,0),MATCH("Contribution to %Ch in Real GDP from ""Federal G""",HaverPull!$A$1:$XZ$1,0))</f>
        <v>-0.27</v>
      </c>
      <c r="F59" s="52">
        <f>INDEX(HaverPull!$A:$XZ,MATCH($A59,HaverPull!$B:$B,0),MATCH("Contribution to %Ch in Real GDP from ""S+L G""",HaverPull!$A$1:$XZ$1,0))</f>
        <v>0.26</v>
      </c>
      <c r="G59" s="52">
        <f ca="1">INDEX(Calculations!$A:$GV,MATCH("Contribution of Consumption Growth to Real GDP",Calculations!B$1:B$71,0),MATCH($A59,Calculations!A$9:GV$9))</f>
        <v>-0.42238463878007387</v>
      </c>
      <c r="L59" t="s">
        <v>431</v>
      </c>
      <c r="M59" s="98">
        <f>M58-M57</f>
        <v>3.6070889654267024E-2</v>
      </c>
      <c r="N59" s="9">
        <f>N58-N57</f>
        <v>0</v>
      </c>
      <c r="O59" s="9">
        <f t="shared" ref="O59:Q59" si="1">O58-O57</f>
        <v>5.9950895849650992E-2</v>
      </c>
      <c r="P59" s="9">
        <f t="shared" si="1"/>
        <v>-6.7349744603907996E-2</v>
      </c>
      <c r="Q59" s="9">
        <f t="shared" si="1"/>
        <v>-0.24297649790301298</v>
      </c>
    </row>
    <row r="60" spans="1:17" x14ac:dyDescent="0.25">
      <c r="A60" s="51">
        <f>INDEX(Calculations!$9:$9, , ROW()+121)</f>
        <v>41912</v>
      </c>
      <c r="B60" s="52">
        <f ca="1">INDEX(Calculations!$1:$80, MATCH("Fiscal_Impact", Calculations!$B:$B, 0), MATCH(Fiscal_impact_122118!$A60, Calculations!$9:$9, 0))</f>
        <v>-0.55619428814783745</v>
      </c>
      <c r="C60" s="53">
        <f>INDEX(Calculations!$1:$80, MATCH("RecessionDummy", Calculations!$B:$B, 0), MATCH(Fiscal_impact_122118!$A60, Calculations!$9:$9, 0))</f>
        <v>0</v>
      </c>
      <c r="D60" s="52">
        <f ca="1">INDEX(Calculations!$1:$80, MATCH("Fiscal_Impact_bars", Calculations!$B:$B, 0), MATCH(Fiscal_impact_122118!$A60, Calculations!$9:$9, 0))</f>
        <v>0.20617166167602236</v>
      </c>
      <c r="E60" s="52">
        <f>INDEX(HaverPull!$A:$XZ,MATCH($A60,HaverPull!$B:$B,0),MATCH("Contribution to %Ch in Real GDP from ""Federal G""",HaverPull!$A$1:$XZ$1,0))</f>
        <v>0.33</v>
      </c>
      <c r="F60" s="52">
        <f>INDEX(HaverPull!$A:$XZ,MATCH($A60,HaverPull!$B:$B,0),MATCH("Contribution to %Ch in Real GDP from ""S+L G""",HaverPull!$A$1:$XZ$1,0))</f>
        <v>0.18</v>
      </c>
      <c r="G60" s="52">
        <f ca="1">INDEX(Calculations!$A:$GV,MATCH("Contribution of Consumption Growth to Real GDP",Calculations!B$1:B$71,0),MATCH($A60,Calculations!A$9:GV$9))</f>
        <v>-0.30382833832397765</v>
      </c>
      <c r="M60" s="98"/>
      <c r="N60" s="9"/>
      <c r="O60" s="9"/>
      <c r="P60" s="9"/>
      <c r="Q60" s="9"/>
    </row>
    <row r="61" spans="1:17" x14ac:dyDescent="0.25">
      <c r="A61" s="51">
        <f>INDEX(Calculations!$9:$9, , ROW()+121)</f>
        <v>42004</v>
      </c>
      <c r="B61" s="52">
        <f ca="1">INDEX(Calculations!$1:$80, MATCH("Fiscal_Impact", Calculations!$B:$B, 0), MATCH(Fiscal_impact_122118!$A61, Calculations!$9:$9, 0))</f>
        <v>-0.35167861916506626</v>
      </c>
      <c r="C61" s="53">
        <f>INDEX(Calculations!$1:$80, MATCH("RecessionDummy", Calculations!$B:$B, 0), MATCH(Fiscal_impact_122118!$A61, Calculations!$9:$9, 0))</f>
        <v>0</v>
      </c>
      <c r="D61" s="52">
        <f ca="1">INDEX(Calculations!$1:$80, MATCH("Fiscal_Impact_bars", Calculations!$B:$B, 0), MATCH(Fiscal_impact_122118!$A61, Calculations!$9:$9, 0))</f>
        <v>-0.25935608409789945</v>
      </c>
      <c r="E61" s="52">
        <f>INDEX(HaverPull!$A:$XZ,MATCH($A61,HaverPull!$B:$B,0),MATCH("Contribution to %Ch in Real GDP from ""Federal G""",HaverPull!$A$1:$XZ$1,0))</f>
        <v>-0.42</v>
      </c>
      <c r="F61" s="52">
        <f>INDEX(HaverPull!$A:$XZ,MATCH($A61,HaverPull!$B:$B,0),MATCH("Contribution to %Ch in Real GDP from ""S+L G""",HaverPull!$A$1:$XZ$1,0))</f>
        <v>0.35</v>
      </c>
      <c r="G61" s="52">
        <f ca="1">INDEX(Calculations!$A:$GV,MATCH("Contribution of Consumption Growth to Real GDP",Calculations!B$1:B$71,0),MATCH($A61,Calculations!A$9:GV$9))</f>
        <v>-0.18935608409789945</v>
      </c>
      <c r="M61" s="98"/>
      <c r="N61" s="9"/>
      <c r="O61" s="9"/>
      <c r="P61" s="9"/>
      <c r="Q61" s="9"/>
    </row>
    <row r="62" spans="1:17" x14ac:dyDescent="0.25">
      <c r="A62" s="51">
        <f>INDEX(Calculations!$9:$9, , ROW()+121)</f>
        <v>42094</v>
      </c>
      <c r="B62" s="52">
        <f ca="1">INDEX(Calculations!$1:$80, MATCH("Fiscal_Impact", Calculations!$B:$B, 0), MATCH(Fiscal_impact_122118!$A62, Calculations!$9:$9, 0))</f>
        <v>-1.8630945843306462E-2</v>
      </c>
      <c r="C62" s="53">
        <f>INDEX(Calculations!$1:$80, MATCH("RecessionDummy", Calculations!$B:$B, 0), MATCH(Fiscal_impact_122118!$A62, Calculations!$9:$9, 0))</f>
        <v>0</v>
      </c>
      <c r="D62" s="52">
        <f ca="1">INDEX(Calculations!$1:$80, MATCH("Fiscal_Impact_bars", Calculations!$B:$B, 0), MATCH(Fiscal_impact_122118!$A62, Calculations!$9:$9, 0))</f>
        <v>0.40104527782872512</v>
      </c>
      <c r="E62" s="52">
        <f>INDEX(HaverPull!$A:$XZ,MATCH($A62,HaverPull!$B:$B,0),MATCH("Contribution to %Ch in Real GDP from ""Federal G""",HaverPull!$A$1:$XZ$1,0))</f>
        <v>0.15</v>
      </c>
      <c r="F62" s="52">
        <f>INDEX(HaverPull!$A:$XZ,MATCH($A62,HaverPull!$B:$B,0),MATCH("Contribution to %Ch in Real GDP from ""S+L G""",HaverPull!$A$1:$XZ$1,0))</f>
        <v>0.26</v>
      </c>
      <c r="G62" s="52">
        <f ca="1">INDEX(Calculations!$A:$GV,MATCH("Contribution of Consumption Growth to Real GDP",Calculations!B$1:B$71,0),MATCH($A62,Calculations!A$9:GV$9))</f>
        <v>1.0452778287251038E-3</v>
      </c>
      <c r="P62" s="9"/>
    </row>
    <row r="63" spans="1:17" x14ac:dyDescent="0.25">
      <c r="A63" s="51">
        <f>INDEX(Calculations!$9:$9, , ROW()+121)</f>
        <v>42185</v>
      </c>
      <c r="B63" s="52">
        <f ca="1">INDEX(Calculations!$1:$80, MATCH("Fiscal_Impact", Calculations!$B:$B, 0), MATCH(Fiscal_impact_122118!$A63, Calculations!$9:$9, 0))</f>
        <v>0.25852701238525871</v>
      </c>
      <c r="C63" s="53">
        <f>INDEX(Calculations!$1:$80, MATCH("RecessionDummy", Calculations!$B:$B, 0), MATCH(Fiscal_impact_122118!$A63, Calculations!$9:$9, 0))</f>
        <v>0</v>
      </c>
      <c r="D63" s="52">
        <f ca="1">INDEX(Calculations!$1:$80, MATCH("Fiscal_Impact_bars", Calculations!$B:$B, 0), MATCH(Fiscal_impact_122118!$A63, Calculations!$9:$9, 0))</f>
        <v>0.68624719413418689</v>
      </c>
      <c r="E63" s="52">
        <f>INDEX(HaverPull!$A:$XZ,MATCH($A63,HaverPull!$B:$B,0),MATCH("Contribution to %Ch in Real GDP from ""Federal G""",HaverPull!$A$1:$XZ$1,0))</f>
        <v>7.0000000000000007E-2</v>
      </c>
      <c r="F63" s="52">
        <f>INDEX(HaverPull!$A:$XZ,MATCH($A63,HaverPull!$B:$B,0),MATCH("Contribution to %Ch in Real GDP from ""S+L G""",HaverPull!$A$1:$XZ$1,0))</f>
        <v>0.63</v>
      </c>
      <c r="G63" s="52">
        <f ca="1">INDEX(Calculations!$A:$GV,MATCH("Contribution of Consumption Growth to Real GDP",Calculations!B$1:B$71,0),MATCH($A63,Calculations!A$9:GV$9))</f>
        <v>-1.375280586581309E-2</v>
      </c>
      <c r="P63" s="9"/>
    </row>
    <row r="64" spans="1:17" x14ac:dyDescent="0.25">
      <c r="A64" s="51">
        <f>INDEX(Calculations!$9:$9, , ROW()+121)</f>
        <v>42277</v>
      </c>
      <c r="B64" s="52">
        <f ca="1">INDEX(Calculations!$1:$80, MATCH("Fiscal_Impact", Calculations!$B:$B, 0), MATCH(Fiscal_impact_122118!$A64, Calculations!$9:$9, 0))</f>
        <v>0.27529679017107106</v>
      </c>
      <c r="C64" s="53">
        <f>INDEX(Calculations!$1:$80, MATCH("RecessionDummy", Calculations!$B:$B, 0), MATCH(Fiscal_impact_122118!$A64, Calculations!$9:$9, 0))</f>
        <v>0</v>
      </c>
      <c r="D64" s="52">
        <f ca="1">INDEX(Calculations!$1:$80, MATCH("Fiscal_Impact_bars", Calculations!$B:$B, 0), MATCH(Fiscal_impact_122118!$A64, Calculations!$9:$9, 0))</f>
        <v>0.27325077281927168</v>
      </c>
      <c r="E64" s="52">
        <f>INDEX(HaverPull!$A:$XZ,MATCH($A64,HaverPull!$B:$B,0),MATCH("Contribution to %Ch in Real GDP from ""Federal G""",HaverPull!$A$1:$XZ$1,0))</f>
        <v>-0.04</v>
      </c>
      <c r="F64" s="52">
        <f>INDEX(HaverPull!$A:$XZ,MATCH($A64,HaverPull!$B:$B,0),MATCH("Contribution to %Ch in Real GDP from ""S+L G""",HaverPull!$A$1:$XZ$1,0))</f>
        <v>0.37</v>
      </c>
      <c r="G64" s="52">
        <f ca="1">INDEX(Calculations!$A:$GV,MATCH("Contribution of Consumption Growth to Real GDP",Calculations!B$1:B$71,0),MATCH($A64,Calculations!A$9:GV$9))</f>
        <v>-5.6749227180728307E-2</v>
      </c>
      <c r="P64" s="9"/>
    </row>
    <row r="65" spans="1:16" x14ac:dyDescent="0.25">
      <c r="A65" s="51">
        <f>INDEX(Calculations!$9:$9, , ROW()+121)</f>
        <v>42369</v>
      </c>
      <c r="B65" s="52">
        <f ca="1">INDEX(Calculations!$1:$80, MATCH("Fiscal_Impact", Calculations!$B:$B, 0), MATCH(Fiscal_impact_122118!$A65, Calculations!$9:$9, 0))</f>
        <v>0.36610763610558672</v>
      </c>
      <c r="C65" s="53">
        <f>INDEX(Calculations!$1:$80, MATCH("RecessionDummy", Calculations!$B:$B, 0), MATCH(Fiscal_impact_122118!$A65, Calculations!$9:$9, 0))</f>
        <v>0</v>
      </c>
      <c r="D65" s="52">
        <f ca="1">INDEX(Calculations!$1:$80, MATCH("Fiscal_Impact_bars", Calculations!$B:$B, 0), MATCH(Fiscal_impact_122118!$A65, Calculations!$9:$9, 0))</f>
        <v>0.10388729964016324</v>
      </c>
      <c r="E65" s="52">
        <f>INDEX(HaverPull!$A:$XZ,MATCH($A65,HaverPull!$B:$B,0),MATCH("Contribution to %Ch in Real GDP from ""Federal G""",HaverPull!$A$1:$XZ$1,0))</f>
        <v>0.16</v>
      </c>
      <c r="F65" s="52">
        <f>INDEX(HaverPull!$A:$XZ,MATCH($A65,HaverPull!$B:$B,0),MATCH("Contribution to %Ch in Real GDP from ""S+L G""",HaverPull!$A$1:$XZ$1,0))</f>
        <v>-0.03</v>
      </c>
      <c r="G65" s="52">
        <f ca="1">INDEX(Calculations!$A:$GV,MATCH("Contribution of Consumption Growth to Real GDP",Calculations!B$1:B$71,0),MATCH($A65,Calculations!A$9:GV$9))</f>
        <v>-1.6112700359836758E-2</v>
      </c>
      <c r="P65" s="9"/>
    </row>
    <row r="66" spans="1:16" x14ac:dyDescent="0.25">
      <c r="A66" s="51">
        <f>INDEX(Calculations!$9:$9, , ROW()+121)</f>
        <v>42460</v>
      </c>
      <c r="B66" s="52">
        <f ca="1">INDEX(Calculations!$1:$80, MATCH("Fiscal_Impact", Calculations!$B:$B, 0), MATCH(Fiscal_impact_122118!$A66, Calculations!$9:$9, 0))</f>
        <v>0.43318264808241563</v>
      </c>
      <c r="C66" s="53">
        <f>INDEX(Calculations!$1:$80, MATCH("RecessionDummy", Calculations!$B:$B, 0), MATCH(Fiscal_impact_122118!$A66, Calculations!$9:$9, 0))</f>
        <v>0</v>
      </c>
      <c r="D66" s="52">
        <f ca="1">INDEX(Calculations!$1:$80, MATCH("Fiscal_Impact_bars", Calculations!$B:$B, 0), MATCH(Fiscal_impact_122118!$A66, Calculations!$9:$9, 0))</f>
        <v>0.66934532573604066</v>
      </c>
      <c r="E66" s="52">
        <f>INDEX(HaverPull!$A:$XZ,MATCH($A66,HaverPull!$B:$B,0),MATCH("Contribution to %Ch in Real GDP from ""Federal G""",HaverPull!$A$1:$XZ$1,0))</f>
        <v>0.02</v>
      </c>
      <c r="F66" s="52">
        <f>INDEX(HaverPull!$A:$XZ,MATCH($A66,HaverPull!$B:$B,0),MATCH("Contribution to %Ch in Real GDP from ""S+L G""",HaverPull!$A$1:$XZ$1,0))</f>
        <v>0.57999999999999996</v>
      </c>
      <c r="G66" s="52">
        <f ca="1">INDEX(Calculations!$A:$GV,MATCH("Contribution of Consumption Growth to Real GDP",Calculations!B$1:B$71,0),MATCH($A66,Calculations!A$9:GV$9))</f>
        <v>6.93453257360407E-2</v>
      </c>
      <c r="P66" s="9"/>
    </row>
    <row r="67" spans="1:16" x14ac:dyDescent="0.25">
      <c r="A67" s="51">
        <f>INDEX(Calculations!$9:$9, , ROW()+121)</f>
        <v>42551</v>
      </c>
      <c r="B67" s="52">
        <f ca="1">INDEX(Calculations!$1:$80, MATCH("Fiscal_Impact", Calculations!$B:$B, 0), MATCH(Fiscal_impact_122118!$A67, Calculations!$9:$9, 0))</f>
        <v>0.23410783981170552</v>
      </c>
      <c r="C67" s="53">
        <f>INDEX(Calculations!$1:$80, MATCH("RecessionDummy", Calculations!$B:$B, 0), MATCH(Fiscal_impact_122118!$A67, Calculations!$9:$9, 0))</f>
        <v>0</v>
      </c>
      <c r="D67" s="52">
        <f ca="1">INDEX(Calculations!$1:$80, MATCH("Fiscal_Impact_bars", Calculations!$B:$B, 0), MATCH(Fiscal_impact_122118!$A67, Calculations!$9:$9, 0))</f>
        <v>-0.11005203894865345</v>
      </c>
      <c r="E67" s="52">
        <f>INDEX(HaverPull!$A:$XZ,MATCH($A67,HaverPull!$B:$B,0),MATCH("Contribution to %Ch in Real GDP from ""Federal G""",HaverPull!$A$1:$XZ$1,0))</f>
        <v>-0.1</v>
      </c>
      <c r="F67" s="52">
        <f>INDEX(HaverPull!$A:$XZ,MATCH($A67,HaverPull!$B:$B,0),MATCH("Contribution to %Ch in Real GDP from ""S+L G""",HaverPull!$A$1:$XZ$1,0))</f>
        <v>-0.04</v>
      </c>
      <c r="G67" s="52">
        <f ca="1">INDEX(Calculations!$A:$GV,MATCH("Contribution of Consumption Growth to Real GDP",Calculations!B$1:B$71,0),MATCH($A67,Calculations!A$9:GV$9))</f>
        <v>3.9947961051346542E-2</v>
      </c>
      <c r="P67" s="9"/>
    </row>
    <row r="68" spans="1:16" x14ac:dyDescent="0.25">
      <c r="A68" s="51">
        <f>INDEX(Calculations!$9:$9, , ROW()+121)</f>
        <v>42643</v>
      </c>
      <c r="B68" s="56">
        <f ca="1">INDEX(Calculations!$1:$80, MATCH("Fiscal_Impact", Calculations!$B:$B, 0), MATCH(Fiscal_impact_122118!$A68, Calculations!$9:$9, 0))</f>
        <v>0.18878234528759708</v>
      </c>
      <c r="C68" s="53">
        <f>INDEX(Calculations!$1:$80, MATCH("RecessionDummy", Calculations!$B:$B, 0), MATCH(Fiscal_impact_122118!$A68, Calculations!$9:$9, 0))</f>
        <v>0</v>
      </c>
      <c r="D68" s="56">
        <f ca="1">INDEX(Calculations!$1:$80, MATCH("Fiscal_Impact_bars", Calculations!$B:$B, 0), MATCH(Fiscal_impact_122118!$A68, Calculations!$9:$9, 0))</f>
        <v>9.1948794722837859E-2</v>
      </c>
      <c r="E68" s="52">
        <f>INDEX(HaverPull!$A:$XZ,MATCH($A68,HaverPull!$B:$B,0),MATCH("Contribution to %Ch in Real GDP from ""Federal G""",HaverPull!$A$1:$XZ$1,0))</f>
        <v>0.11</v>
      </c>
      <c r="F68" s="52">
        <f>INDEX(HaverPull!$A:$XZ,MATCH($A68,HaverPull!$B:$B,0),MATCH("Contribution to %Ch in Real GDP from ""S+L G""",HaverPull!$A$1:$XZ$1,0))</f>
        <v>7.0000000000000007E-2</v>
      </c>
      <c r="G68" s="52">
        <f ca="1">INDEX(Calculations!$A:$GV,MATCH("Contribution of Consumption Growth to Real GDP",Calculations!B$1:B$71,0),MATCH($A68,Calculations!A$9:GV$9))</f>
        <v>-7.8051205277162153E-2</v>
      </c>
      <c r="H68">
        <v>0.11</v>
      </c>
      <c r="P68" s="9"/>
    </row>
    <row r="69" spans="1:16" x14ac:dyDescent="0.25">
      <c r="A69" s="51">
        <f>INDEX(Calculations!$9:$9, , ROW()+121)</f>
        <v>42735</v>
      </c>
      <c r="B69" s="56">
        <f ca="1">INDEX(Calculations!$1:$80, MATCH("Fiscal_Impact", Calculations!$B:$B, 0), MATCH(Fiscal_impact_122118!$A69, Calculations!$9:$9, 0))</f>
        <v>0.16797473391383014</v>
      </c>
      <c r="C69" s="53">
        <f>INDEX(Calculations!$1:$80, MATCH("RecessionDummy", Calculations!$B:$B, 0), MATCH(Fiscal_impact_122118!$A69, Calculations!$9:$9, 0))</f>
        <v>0</v>
      </c>
      <c r="D69" s="56">
        <f ca="1">INDEX(Calculations!$1:$80, MATCH("Fiscal_Impact_bars", Calculations!$B:$B, 0), MATCH(Fiscal_impact_122118!$A69, Calculations!$9:$9, 0))</f>
        <v>2.0656854145095445E-2</v>
      </c>
      <c r="E69" s="52">
        <f>INDEX(HaverPull!$A:$XZ,MATCH($A69,HaverPull!$B:$B,0),MATCH("Contribution to %Ch in Real GDP from ""Federal G""",HaverPull!$A$1:$XZ$1,0))</f>
        <v>0.03</v>
      </c>
      <c r="F69" s="52">
        <f>INDEX(HaverPull!$A:$XZ,MATCH($A69,HaverPull!$B:$B,0),MATCH("Contribution to %Ch in Real GDP from ""S+L G""",HaverPull!$A$1:$XZ$1,0))</f>
        <v>0</v>
      </c>
      <c r="G69" s="95">
        <f ca="1">INDEX(Calculations!$A:$GV,MATCH("Contribution of Consumption Growth to Real GDP",Calculations!B$1:B$71,0),MATCH($A69,Calculations!A$9:GV$9))</f>
        <v>-9.3431458549045523E-3</v>
      </c>
      <c r="H69">
        <v>0.03</v>
      </c>
      <c r="P69" s="9"/>
    </row>
    <row r="70" spans="1:16" x14ac:dyDescent="0.25">
      <c r="A70" s="51">
        <f>INDEX(Calculations!$9:$9, , ROW()+121)</f>
        <v>42825</v>
      </c>
      <c r="B70" s="56">
        <f ca="1">INDEX(Calculations!$1:$80, MATCH("Fiscal_Impact", Calculations!$B:$B, 0), MATCH(Fiscal_impact_122118!$A70, Calculations!$9:$9, 0))</f>
        <v>-1.1108798632524947E-2</v>
      </c>
      <c r="C70" s="53">
        <f>INDEX(Calculations!$1:$80, MATCH("RecessionDummy", Calculations!$B:$B, 0), MATCH(Fiscal_impact_122118!$A70, Calculations!$9:$9, 0))</f>
        <v>0</v>
      </c>
      <c r="D70" s="56">
        <f ca="1">INDEX(Calculations!$1:$80, MATCH("Fiscal_Impact_bars", Calculations!$B:$B, 0), MATCH(Fiscal_impact_122118!$A70, Calculations!$9:$9, 0))</f>
        <v>-4.698880444937964E-2</v>
      </c>
      <c r="E70" s="52">
        <f>INDEX(HaverPull!$A:$XZ,MATCH($A70,HaverPull!$B:$B,0),MATCH("Contribution to %Ch in Real GDP from ""Federal G""",HaverPull!$A$1:$XZ$1,0))</f>
        <v>0</v>
      </c>
      <c r="F70" s="52">
        <f>INDEX(HaverPull!$A:$XZ,MATCH($A70,HaverPull!$B:$B,0),MATCH("Contribution to %Ch in Real GDP from ""S+L G""",HaverPull!$A$1:$XZ$1,0))</f>
        <v>-0.13</v>
      </c>
      <c r="G70" s="95">
        <f ca="1">INDEX(Calculations!$A:$GV,MATCH("Contribution of Consumption Growth to Real GDP",Calculations!B$1:B$71,0),MATCH($A70,Calculations!A$9:GV$9))</f>
        <v>8.3011195550620365E-2</v>
      </c>
      <c r="H70">
        <v>0</v>
      </c>
      <c r="P70" s="9"/>
    </row>
    <row r="71" spans="1:16" x14ac:dyDescent="0.25">
      <c r="A71" s="51">
        <f>INDEX(Calculations!$9:$9, , ROW()+121)</f>
        <v>42916</v>
      </c>
      <c r="B71" s="56">
        <f ca="1">INDEX(Calculations!$1:$80, MATCH("Fiscal_Impact", Calculations!$B:$B, 0), MATCH(Fiscal_impact_122118!$A71, Calculations!$9:$9, 0))</f>
        <v>3.8751649061877128E-2</v>
      </c>
      <c r="C71" s="53">
        <f>INDEX(Calculations!$1:$80, MATCH("RecessionDummy", Calculations!$B:$B, 0), MATCH(Fiscal_impact_122118!$A71, Calculations!$9:$9, 0))</f>
        <v>0</v>
      </c>
      <c r="D71" s="56">
        <f ca="1">INDEX(Calculations!$1:$80, MATCH("Fiscal_Impact_bars", Calculations!$B:$B, 0), MATCH(Fiscal_impact_122118!$A71, Calculations!$9:$9, 0))</f>
        <v>8.9389751828954853E-2</v>
      </c>
      <c r="E71" s="52">
        <f>INDEX(HaverPull!$A:$XZ,MATCH($A71,HaverPull!$B:$B,0),MATCH("Contribution to %Ch in Real GDP from ""Federal G""",HaverPull!$A$1:$XZ$1,0))</f>
        <v>0.16</v>
      </c>
      <c r="F71" s="52">
        <f>INDEX(HaverPull!$A:$XZ,MATCH($A71,HaverPull!$B:$B,0),MATCH("Contribution to %Ch in Real GDP from ""S+L G""",HaverPull!$A$1:$XZ$1,0))</f>
        <v>-0.15</v>
      </c>
      <c r="G71" s="95">
        <f ca="1">INDEX(Calculations!$A:$GV,MATCH("Contribution of Consumption Growth to Real GDP",Calculations!B$1:B$71,0),MATCH($A71,Calculations!A$9:GV$9))</f>
        <v>7.9389751828954858E-2</v>
      </c>
      <c r="H71">
        <v>0.16</v>
      </c>
      <c r="P71" s="9"/>
    </row>
    <row r="72" spans="1:16" x14ac:dyDescent="0.25">
      <c r="A72" s="51">
        <f>INDEX(Calculations!$9:$9, , ROW()+121)</f>
        <v>43008</v>
      </c>
      <c r="B72" s="56">
        <f ca="1">INDEX(Calculations!$1:$80, MATCH("Fiscal_Impact", Calculations!$B:$B, 0), MATCH(Fiscal_impact_122118!$A72, Calculations!$9:$9, 0))</f>
        <v>-1.6794464738439395E-2</v>
      </c>
      <c r="C72" s="53">
        <f>INDEX(Calculations!$1:$80, MATCH("RecessionDummy", Calculations!$B:$B, 0), MATCH(Fiscal_impact_122118!$A72, Calculations!$9:$9, 0))</f>
        <v>0</v>
      </c>
      <c r="D72" s="56">
        <f ca="1">INDEX(Calculations!$1:$80, MATCH("Fiscal_Impact_bars", Calculations!$B:$B, 0), MATCH(Fiscal_impact_122118!$A72, Calculations!$9:$9, 0))</f>
        <v>-0.13023566047842824</v>
      </c>
      <c r="E72" s="52">
        <f>INDEX(HaverPull!$A:$XZ,MATCH($A72,HaverPull!$B:$B,0),MATCH("Contribution to %Ch in Real GDP from ""Federal G""",HaverPull!$A$1:$XZ$1,0))</f>
        <v>-0.08</v>
      </c>
      <c r="F72" s="52">
        <f>INDEX(HaverPull!$A:$XZ,MATCH($A72,HaverPull!$B:$B,0),MATCH("Contribution to %Ch in Real GDP from ""S+L G""",HaverPull!$A$1:$XZ$1,0))</f>
        <v>-0.1</v>
      </c>
      <c r="G72" s="95">
        <f ca="1">INDEX(Calculations!$A:$GV,MATCH("Contribution of Consumption Growth to Real GDP",Calculations!B$1:B$71,0),MATCH($A72,Calculations!A$9:GV$9))</f>
        <v>4.9764339521571756E-2</v>
      </c>
      <c r="H72">
        <v>-0.08</v>
      </c>
      <c r="P72" s="9"/>
    </row>
    <row r="73" spans="1:16" x14ac:dyDescent="0.25">
      <c r="A73" s="51">
        <f>INDEX(Calculations!$9:$9, , ROW()+121)</f>
        <v>43100</v>
      </c>
      <c r="B73" s="56">
        <f ca="1">INDEX(Calculations!$1:$80, MATCH("Fiscal_Impact", Calculations!$B:$B, 0), MATCH(Fiscal_impact_122118!$A73, Calculations!$9:$9, 0))</f>
        <v>9.0378539739423336E-2</v>
      </c>
      <c r="C73" s="53">
        <f>INDEX(Calculations!$1:$80, MATCH("RecessionDummy", Calculations!$B:$B, 0), MATCH(Fiscal_impact_122118!$A73, Calculations!$9:$9, 0))</f>
        <v>0</v>
      </c>
      <c r="D73" s="56">
        <f ca="1">INDEX(Calculations!$1:$80, MATCH("Fiscal_Impact_bars", Calculations!$B:$B, 0), MATCH(Fiscal_impact_122118!$A73, Calculations!$9:$9, 0))</f>
        <v>0.44934887205654639</v>
      </c>
      <c r="E73" s="52">
        <f>INDEX(HaverPull!$A:$XZ,MATCH($A73,HaverPull!$B:$B,0),MATCH("Contribution to %Ch in Real GDP from ""Federal G""",HaverPull!$A$1:$XZ$1,0))</f>
        <v>0.26</v>
      </c>
      <c r="F73" s="52">
        <f>INDEX(HaverPull!$A:$XZ,MATCH($A73,HaverPull!$B:$B,0),MATCH("Contribution to %Ch in Real GDP from ""S+L G""",HaverPull!$A$1:$XZ$1,0))</f>
        <v>0.15</v>
      </c>
      <c r="G73" s="95">
        <f ca="1">INDEX(Calculations!$A:$GV,MATCH("Contribution of Consumption Growth to Real GDP",Calculations!B$1:B$71,0),MATCH($A73,Calculations!A$9:GV$9))</f>
        <v>3.9348872056546427E-2</v>
      </c>
      <c r="H73">
        <v>0.26</v>
      </c>
      <c r="P73" s="9"/>
    </row>
    <row r="74" spans="1:16" x14ac:dyDescent="0.25">
      <c r="A74" s="51">
        <f>INDEX(Calculations!$9:$9, , ROW()+121)</f>
        <v>43190</v>
      </c>
      <c r="B74" s="56">
        <f ca="1">INDEX(Calculations!$1:$80, MATCH("Fiscal_Impact", Calculations!$B:$B, 0), MATCH(Fiscal_impact_122118!$A74, Calculations!$9:$9, 0))</f>
        <v>0.20767399343398585</v>
      </c>
      <c r="C74" s="53">
        <f>INDEX(Calculations!$1:$80, MATCH("RecessionDummy", Calculations!$B:$B, 0), MATCH(Fiscal_impact_122118!$A74, Calculations!$9:$9, 0))</f>
        <v>0</v>
      </c>
      <c r="D74" s="56">
        <f ca="1">INDEX(Calculations!$1:$80, MATCH("Fiscal_Impact_bars", Calculations!$B:$B, 0), MATCH(Fiscal_impact_122118!$A74, Calculations!$9:$9, 0))</f>
        <v>0.42219301032887036</v>
      </c>
      <c r="E74" s="52">
        <f>INDEX(HaverPull!$A:$XZ,MATCH($A74,HaverPull!$B:$B,0),MATCH("Contribution to %Ch in Real GDP from ""Federal G""",HaverPull!$A$1:$XZ$1,0))</f>
        <v>0.17</v>
      </c>
      <c r="F74" s="52">
        <f>INDEX(HaverPull!$A:$XZ,MATCH($A74,HaverPull!$B:$B,0),MATCH("Contribution to %Ch in Real GDP from ""S+L G""",HaverPull!$A$1:$XZ$1,0))</f>
        <v>0.1</v>
      </c>
      <c r="G74" s="95">
        <f ca="1">INDEX(Calculations!$A:$GV,MATCH("Contribution of Consumption Growth to Real GDP",Calculations!B$1:B$71,0),MATCH($A74,Calculations!A$9:GV$9))</f>
        <v>0.15219301032887034</v>
      </c>
      <c r="H74">
        <v>0.13392911034573299</v>
      </c>
      <c r="P74" s="9"/>
    </row>
    <row r="75" spans="1:16" x14ac:dyDescent="0.25">
      <c r="A75" s="51">
        <f>INDEX(Calculations!$9:$9, , ROW()+121)</f>
        <v>43281</v>
      </c>
      <c r="B75" s="56">
        <f ca="1">INDEX(Calculations!$1:$80, MATCH("Fiscal_Impact", Calculations!$B:$B, 0), MATCH(Fiscal_impact_122118!$A75, Calculations!$9:$9, 0))</f>
        <v>0.35550328864000902</v>
      </c>
      <c r="C75" s="53">
        <f>INDEX(Calculations!$1:$80, MATCH("RecessionDummy", Calculations!$B:$B, 0), MATCH(Fiscal_impact_122118!$A75, Calculations!$9:$9, 0))</f>
        <v>0</v>
      </c>
      <c r="D75" s="56">
        <f ca="1">INDEX(Calculations!$1:$80, MATCH("Fiscal_Impact_bars", Calculations!$B:$B, 0), MATCH(Fiscal_impact_122118!$A75, Calculations!$9:$9, 0))</f>
        <v>0.68070693265304749</v>
      </c>
      <c r="E75" s="52">
        <f>INDEX(HaverPull!$A:$XZ,MATCH($A75,HaverPull!$B:$B,0),MATCH("Contribution to %Ch in Real GDP from ""Federal G""",HaverPull!$A$1:$XZ$1,0))</f>
        <v>0.24</v>
      </c>
      <c r="F75" s="52">
        <f>INDEX(HaverPull!$A:$XZ,MATCH($A75,HaverPull!$B:$B,0),MATCH("Contribution to %Ch in Real GDP from ""S+L G""",HaverPull!$A$1:$XZ$1,0))</f>
        <v>0.2</v>
      </c>
      <c r="G75" s="95">
        <f ca="1">INDEX(Calculations!$A:$GV,MATCH("Contribution of Consumption Growth to Real GDP",Calculations!B$1:B$71,0),MATCH($A75,Calculations!A$9:GV$9))</f>
        <v>0.2507069326530475</v>
      </c>
      <c r="H75">
        <v>0.180049104150349</v>
      </c>
      <c r="P75" s="9"/>
    </row>
    <row r="76" spans="1:16" x14ac:dyDescent="0.25">
      <c r="A76" s="51">
        <f>INDEX(Calculations!$9:$9, , ROW()+121)</f>
        <v>43373</v>
      </c>
      <c r="B76" s="56">
        <f ca="1">INDEX(Calculations!$1:$80, MATCH("Fiscal_Impact", Calculations!$B:$B, 0), MATCH(Fiscal_impact_122118!$A76, Calculations!$9:$9, 0))</f>
        <v>0.52565361895842655</v>
      </c>
      <c r="C76" s="53">
        <f>INDEX(Calculations!$1:$80, MATCH("RecessionDummy", Calculations!$B:$B, 0), MATCH(Fiscal_impact_122118!$A76, Calculations!$9:$9, 0))</f>
        <v>0</v>
      </c>
      <c r="D76" s="56">
        <f ca="1">INDEX(Calculations!$1:$80, MATCH("Fiscal_Impact_bars", Calculations!$B:$B, 0), MATCH(Fiscal_impact_122118!$A76, Calculations!$9:$9, 0))</f>
        <v>0.55036566079524174</v>
      </c>
      <c r="E76" s="52">
        <f>INDEX(HaverPull!$A:$XZ,MATCH($A76,HaverPull!$B:$B,0),MATCH("Contribution to %Ch in Real GDP from ""Federal G""",HaverPull!$A$1:$XZ$1,0))</f>
        <v>0.23</v>
      </c>
      <c r="F76" s="52">
        <f>INDEX(HaverPull!$A:$XZ,MATCH($A76,HaverPull!$B:$B,0),MATCH("Contribution to %Ch in Real GDP from ""S+L G""",HaverPull!$A$1:$XZ$1,0))</f>
        <v>0.22</v>
      </c>
      <c r="G76" s="95">
        <f ca="1">INDEX(Calculations!$A:$GV,MATCH("Contribution of Consumption Growth to Real GDP",Calculations!B$1:B$71,0),MATCH($A76,Calculations!A$9:GV$9))</f>
        <v>0.1103656607952417</v>
      </c>
      <c r="H76">
        <v>0.29734974460390801</v>
      </c>
      <c r="P76" s="9"/>
    </row>
    <row r="77" spans="1:16" x14ac:dyDescent="0.25">
      <c r="A77" s="51">
        <f>INDEX(Calculations!$9:$9, , ROW()+121)</f>
        <v>43435</v>
      </c>
      <c r="B77" s="56">
        <f ca="1">INDEX(Calculations!$1:$80, MATCH("Fiscal_Impact", Calculations!$B:$B, 0), MATCH(Fiscal_impact_122118!$A77, Calculations!$9:$9, 0))</f>
        <v>0.40930748627767277</v>
      </c>
      <c r="C77" s="53">
        <f>INDEX(Calculations!$1:$80, MATCH("RecessionDummy", Calculations!$B:$B, 0), MATCH(Fiscal_impact_122118!$A77, Calculations!$9:$9, 0))</f>
        <v>0</v>
      </c>
      <c r="D77" s="56">
        <f ca="1">INDEX(Calculations!$1:$80, MATCH("Fiscal_Impact_bars", Calculations!$B:$B, 0), MATCH(Fiscal_impact_122118!$A77, Calculations!$9:$9, 0))</f>
        <v>-1.6035658666468493E-2</v>
      </c>
      <c r="E77" s="52">
        <f>INDEX(HaverPull!$A:$XZ,MATCH($A77,HaverPull!$B:$B,0),MATCH("Contribution to %Ch in Real GDP from ""Federal G""",HaverPull!$A$1:$XZ$1,0))</f>
        <v>7.0000000000000007E-2</v>
      </c>
      <c r="F77" s="52">
        <f>INDEX(HaverPull!$A:$XZ,MATCH($A77,HaverPull!$B:$B,0),MATCH("Contribution to %Ch in Real GDP from ""S+L G""",HaverPull!$A$1:$XZ$1,0))</f>
        <v>-0.14000000000000001</v>
      </c>
      <c r="G77" s="95">
        <f ca="1">INDEX(Calculations!$A:$GV,MATCH("Contribution of Consumption Growth to Real GDP",Calculations!B$1:B$71,0),MATCH($A77,Calculations!A$9:GV$9))</f>
        <v>5.3964341333531514E-2</v>
      </c>
      <c r="H77">
        <v>0.34297649790301299</v>
      </c>
      <c r="P77" s="9"/>
    </row>
    <row r="78" spans="1:16" x14ac:dyDescent="0.25">
      <c r="A78" s="51"/>
      <c r="B78" s="52"/>
      <c r="C78" s="53"/>
      <c r="D78" s="52"/>
      <c r="P78" s="9"/>
    </row>
    <row r="79" spans="1:16" x14ac:dyDescent="0.25">
      <c r="A79" s="51"/>
      <c r="B79" s="52"/>
      <c r="C79" s="53"/>
      <c r="D79" s="52"/>
      <c r="E79" s="52"/>
      <c r="F79" s="52"/>
      <c r="G79" s="52"/>
      <c r="P79" s="9"/>
    </row>
    <row r="80" spans="1:16" x14ac:dyDescent="0.25">
      <c r="A80" s="51"/>
      <c r="B80" s="52"/>
      <c r="C80" s="53"/>
      <c r="D80" s="52"/>
      <c r="E80" s="52"/>
      <c r="F80" s="52"/>
      <c r="G80" s="52"/>
      <c r="P80" s="9"/>
    </row>
    <row r="81" spans="1:16" x14ac:dyDescent="0.25">
      <c r="A81" s="51"/>
      <c r="B81" s="52"/>
      <c r="C81" s="53"/>
      <c r="D81" s="52"/>
      <c r="E81" s="52"/>
      <c r="F81" s="52"/>
      <c r="G81" s="52"/>
      <c r="P81" s="9"/>
    </row>
    <row r="82" spans="1:16" x14ac:dyDescent="0.25">
      <c r="A82" s="51"/>
      <c r="B82" s="52"/>
      <c r="C82" s="53"/>
      <c r="D82" s="52"/>
      <c r="E82" s="52"/>
      <c r="F82" s="52"/>
      <c r="G82" s="52"/>
      <c r="P82" s="9"/>
    </row>
    <row r="83" spans="1:16" x14ac:dyDescent="0.25">
      <c r="A83" s="51"/>
      <c r="B83" s="52"/>
      <c r="C83" s="53"/>
      <c r="D83" s="52"/>
      <c r="E83" s="52"/>
      <c r="F83" s="52"/>
      <c r="G83" s="52"/>
      <c r="P83" s="9"/>
    </row>
    <row r="84" spans="1:16" x14ac:dyDescent="0.25">
      <c r="A84" s="51"/>
      <c r="B84" s="52"/>
      <c r="C84" s="53"/>
      <c r="D84" s="52"/>
      <c r="E84" s="52"/>
      <c r="F84" s="52"/>
      <c r="G84" s="52"/>
      <c r="P84" s="9"/>
    </row>
    <row r="85" spans="1:16" x14ac:dyDescent="0.25">
      <c r="A85" s="51"/>
      <c r="B85" s="52"/>
      <c r="C85" s="53"/>
      <c r="D85" s="52"/>
      <c r="E85" s="52"/>
      <c r="F85" s="52"/>
      <c r="G85" s="52"/>
    </row>
    <row r="86" spans="1:16" x14ac:dyDescent="0.25">
      <c r="A86" s="51"/>
      <c r="B86" s="52"/>
      <c r="C86" s="53"/>
      <c r="D86" s="52"/>
      <c r="E86" s="52"/>
      <c r="F86" s="52"/>
      <c r="G86" s="52"/>
    </row>
    <row r="87" spans="1:16" x14ac:dyDescent="0.25">
      <c r="A87" s="51"/>
      <c r="B87" s="52"/>
      <c r="C87" s="53"/>
      <c r="D87" s="52"/>
      <c r="E87" s="52"/>
      <c r="F87" s="52"/>
      <c r="G87" s="52"/>
    </row>
    <row r="88" spans="1:16" x14ac:dyDescent="0.25">
      <c r="A88" s="51"/>
      <c r="B88" s="52"/>
      <c r="C88" s="53"/>
      <c r="D88" s="52"/>
      <c r="E88" s="52"/>
      <c r="F88" s="52"/>
      <c r="G88" s="52"/>
    </row>
    <row r="89" spans="1:16" x14ac:dyDescent="0.25">
      <c r="A89" s="51"/>
      <c r="B89" s="52"/>
      <c r="C89" s="53"/>
      <c r="D89" s="52"/>
      <c r="E89" s="52"/>
      <c r="F89" s="52"/>
      <c r="G89" s="52"/>
    </row>
    <row r="90" spans="1:16" x14ac:dyDescent="0.25">
      <c r="A90" s="51"/>
      <c r="B90" s="52"/>
      <c r="C90" s="53"/>
      <c r="D90" s="52"/>
      <c r="E90" s="52"/>
      <c r="F90" s="52"/>
      <c r="G90" s="52"/>
    </row>
    <row r="91" spans="1:16" x14ac:dyDescent="0.25">
      <c r="A91" s="51"/>
      <c r="B91" s="52"/>
      <c r="C91" s="53"/>
      <c r="D91" s="52"/>
      <c r="E91" s="52"/>
      <c r="F91" s="52"/>
      <c r="G91" s="52"/>
    </row>
    <row r="92" spans="1:16" x14ac:dyDescent="0.25">
      <c r="A92" s="51"/>
      <c r="B92" s="52"/>
      <c r="C92" s="53"/>
      <c r="D92" s="52"/>
      <c r="E92" s="52"/>
      <c r="F92" s="52"/>
      <c r="G92" s="52"/>
    </row>
    <row r="93" spans="1:16" x14ac:dyDescent="0.25">
      <c r="A93" s="51"/>
      <c r="B93" s="52"/>
      <c r="C93" s="53"/>
      <c r="D93" s="52"/>
      <c r="E93" s="52"/>
      <c r="F93" s="52"/>
      <c r="G93" s="52"/>
    </row>
    <row r="94" spans="1:16" x14ac:dyDescent="0.25">
      <c r="A94" s="51"/>
      <c r="B94" s="52"/>
      <c r="C94" s="53"/>
      <c r="D94" s="52"/>
      <c r="E94" s="52"/>
      <c r="F94" s="52"/>
      <c r="G94" s="52"/>
    </row>
    <row r="95" spans="1:16" x14ac:dyDescent="0.25">
      <c r="A95" s="51"/>
      <c r="B95" s="52"/>
      <c r="C95" s="53"/>
      <c r="D95" s="52"/>
      <c r="E95" s="52"/>
      <c r="F95" s="52"/>
      <c r="G95" s="52"/>
    </row>
    <row r="96" spans="1:16" x14ac:dyDescent="0.25">
      <c r="A96" s="51"/>
      <c r="B96" s="52"/>
      <c r="C96" s="53"/>
      <c r="D96" s="52"/>
      <c r="E96" s="52"/>
      <c r="F96" s="52"/>
      <c r="G96" s="52"/>
    </row>
    <row r="97" spans="1:7" x14ac:dyDescent="0.25">
      <c r="A97" s="51"/>
      <c r="B97" s="52"/>
      <c r="C97" s="53"/>
      <c r="D97" s="52"/>
      <c r="E97" s="52"/>
      <c r="F97" s="52"/>
      <c r="G97" s="52"/>
    </row>
    <row r="98" spans="1:7" x14ac:dyDescent="0.25">
      <c r="A98" s="51"/>
      <c r="B98" s="52"/>
      <c r="C98" s="53"/>
      <c r="D98" s="52"/>
      <c r="E98" s="52"/>
      <c r="F98" s="52"/>
      <c r="G98" s="52"/>
    </row>
    <row r="99" spans="1:7" x14ac:dyDescent="0.25">
      <c r="A99" s="51"/>
      <c r="B99" s="52"/>
      <c r="C99" s="53"/>
      <c r="D99" s="52"/>
      <c r="E99" s="52"/>
      <c r="F99" s="52"/>
      <c r="G99" s="52"/>
    </row>
    <row r="100" spans="1:7" x14ac:dyDescent="0.25">
      <c r="A100" s="51"/>
      <c r="B100" s="52"/>
      <c r="C100" s="53"/>
      <c r="D100" s="52"/>
      <c r="E100" s="52"/>
      <c r="F100" s="52"/>
      <c r="G100" s="52"/>
    </row>
    <row r="101" spans="1:7" x14ac:dyDescent="0.25">
      <c r="A101" s="51"/>
      <c r="B101" s="52"/>
      <c r="C101" s="53"/>
      <c r="D101" s="52"/>
      <c r="E101" s="52"/>
      <c r="F101" s="52"/>
      <c r="G101" s="52"/>
    </row>
    <row r="102" spans="1:7" x14ac:dyDescent="0.25">
      <c r="A102" s="51"/>
      <c r="B102" s="52"/>
      <c r="C102" s="53"/>
      <c r="D102" s="52"/>
      <c r="E102" s="52"/>
      <c r="F102" s="52"/>
      <c r="G102" s="52"/>
    </row>
    <row r="103" spans="1:7" x14ac:dyDescent="0.25">
      <c r="A103" s="51"/>
      <c r="B103" s="52"/>
      <c r="C103" s="53"/>
      <c r="D103" s="52"/>
      <c r="E103" s="52"/>
      <c r="F103" s="52"/>
      <c r="G103" s="52"/>
    </row>
    <row r="104" spans="1:7" x14ac:dyDescent="0.25">
      <c r="A104" s="51"/>
      <c r="B104" s="52"/>
      <c r="C104" s="53"/>
      <c r="D104" s="52"/>
      <c r="E104" s="52"/>
      <c r="F104" s="52"/>
      <c r="G104" s="52"/>
    </row>
    <row r="105" spans="1:7" x14ac:dyDescent="0.25">
      <c r="A105" s="51"/>
      <c r="B105" s="52"/>
      <c r="C105" s="53"/>
      <c r="D105" s="52"/>
      <c r="E105" s="52"/>
      <c r="F105" s="52"/>
      <c r="G105" s="52"/>
    </row>
    <row r="106" spans="1:7" x14ac:dyDescent="0.25">
      <c r="A106" s="51"/>
      <c r="B106" s="52"/>
      <c r="C106" s="53"/>
      <c r="D106" s="52"/>
      <c r="E106" s="52"/>
      <c r="F106" s="52"/>
      <c r="G106" s="52"/>
    </row>
    <row r="107" spans="1:7" x14ac:dyDescent="0.25">
      <c r="A107" s="51"/>
      <c r="B107" s="52"/>
      <c r="C107" s="53"/>
      <c r="D107" s="52"/>
      <c r="E107" s="52"/>
      <c r="F107" s="52"/>
      <c r="G107" s="52"/>
    </row>
    <row r="108" spans="1:7" x14ac:dyDescent="0.25">
      <c r="A108" s="51"/>
      <c r="B108" s="52"/>
      <c r="C108" s="53"/>
      <c r="D108" s="52"/>
      <c r="E108" s="52"/>
      <c r="F108" s="52"/>
      <c r="G108" s="52"/>
    </row>
    <row r="109" spans="1:7" x14ac:dyDescent="0.25">
      <c r="A109" s="51"/>
      <c r="B109" s="52"/>
      <c r="C109" s="53"/>
      <c r="D109" s="52"/>
      <c r="E109" s="52"/>
      <c r="F109" s="52"/>
      <c r="G109" s="52"/>
    </row>
    <row r="110" spans="1:7" x14ac:dyDescent="0.25">
      <c r="A110" s="51"/>
      <c r="B110" s="52"/>
      <c r="C110" s="53"/>
      <c r="D110" s="52"/>
      <c r="E110" s="52"/>
      <c r="F110" s="52"/>
      <c r="G110" s="52"/>
    </row>
    <row r="111" spans="1:7" x14ac:dyDescent="0.25">
      <c r="A111" s="51"/>
      <c r="B111" s="52"/>
      <c r="C111" s="53"/>
      <c r="D111" s="52"/>
      <c r="E111" s="52"/>
      <c r="F111" s="52"/>
      <c r="G111" s="52"/>
    </row>
    <row r="112" spans="1:7" x14ac:dyDescent="0.25">
      <c r="A112" s="51"/>
      <c r="B112" s="52"/>
      <c r="C112" s="53"/>
      <c r="D112" s="52"/>
      <c r="E112" s="52"/>
      <c r="F112" s="52"/>
      <c r="G112" s="52"/>
    </row>
    <row r="113" spans="1:7" x14ac:dyDescent="0.25">
      <c r="A113" s="51"/>
      <c r="B113" s="52"/>
      <c r="C113" s="53"/>
      <c r="D113" s="52"/>
      <c r="E113" s="52"/>
      <c r="F113" s="52"/>
      <c r="G113" s="52"/>
    </row>
    <row r="114" spans="1:7" x14ac:dyDescent="0.25">
      <c r="A114" s="51"/>
      <c r="B114" s="52"/>
      <c r="C114" s="53"/>
      <c r="D114" s="52"/>
      <c r="E114" s="52"/>
      <c r="F114" s="52"/>
      <c r="G114" s="52"/>
    </row>
    <row r="115" spans="1:7" x14ac:dyDescent="0.25">
      <c r="A115" s="51"/>
      <c r="B115" s="52"/>
      <c r="C115" s="53"/>
      <c r="D115" s="52"/>
      <c r="E115" s="52"/>
      <c r="F115" s="52"/>
      <c r="G115" s="52"/>
    </row>
    <row r="116" spans="1:7" x14ac:dyDescent="0.25">
      <c r="A116" s="51"/>
      <c r="B116" s="52"/>
      <c r="C116" s="53"/>
      <c r="D116" s="52"/>
      <c r="E116" s="52"/>
      <c r="F116" s="52"/>
      <c r="G116" s="52"/>
    </row>
    <row r="117" spans="1:7" x14ac:dyDescent="0.25">
      <c r="A117" s="51"/>
      <c r="B117" s="52"/>
      <c r="C117" s="53"/>
      <c r="D117" s="52"/>
      <c r="E117" s="52"/>
      <c r="F117" s="52"/>
      <c r="G117" s="52"/>
    </row>
    <row r="118" spans="1:7" x14ac:dyDescent="0.25">
      <c r="A118" s="51"/>
      <c r="B118" s="52"/>
      <c r="C118" s="53"/>
      <c r="D118" s="52"/>
      <c r="E118" s="52"/>
      <c r="F118" s="52"/>
      <c r="G118" s="52"/>
    </row>
    <row r="119" spans="1:7" x14ac:dyDescent="0.25">
      <c r="A119" s="51"/>
      <c r="B119" s="52"/>
      <c r="C119" s="53"/>
      <c r="D119" s="52"/>
      <c r="E119" s="52"/>
      <c r="F119" s="52"/>
      <c r="G119" s="52"/>
    </row>
    <row r="120" spans="1:7" x14ac:dyDescent="0.25">
      <c r="A120" s="51"/>
      <c r="B120" s="52"/>
      <c r="C120" s="53"/>
      <c r="D120" s="52"/>
      <c r="E120" s="52"/>
      <c r="F120" s="52"/>
      <c r="G120" s="52"/>
    </row>
    <row r="121" spans="1:7" x14ac:dyDescent="0.25">
      <c r="A121" s="51"/>
      <c r="B121" s="52"/>
      <c r="C121" s="53"/>
      <c r="D121" s="52"/>
      <c r="E121" s="52"/>
      <c r="F121" s="52"/>
      <c r="G121" s="52"/>
    </row>
    <row r="122" spans="1:7" x14ac:dyDescent="0.25">
      <c r="A122" s="51"/>
      <c r="B122" s="52"/>
      <c r="C122" s="53"/>
      <c r="D122" s="52"/>
      <c r="E122" s="52"/>
      <c r="F122" s="52"/>
      <c r="G122" s="52"/>
    </row>
    <row r="123" spans="1:7" x14ac:dyDescent="0.25">
      <c r="A123" s="51"/>
      <c r="B123" s="52"/>
      <c r="C123" s="53"/>
      <c r="D123" s="52"/>
      <c r="E123" s="52"/>
      <c r="F123" s="52"/>
      <c r="G123" s="52"/>
    </row>
    <row r="124" spans="1:7" x14ac:dyDescent="0.25">
      <c r="A124" s="51"/>
      <c r="B124" s="52"/>
      <c r="C124" s="53"/>
      <c r="D124" s="52"/>
      <c r="E124" s="52"/>
      <c r="F124" s="52"/>
      <c r="G124" s="52"/>
    </row>
    <row r="125" spans="1:7" x14ac:dyDescent="0.25">
      <c r="A125" s="51"/>
      <c r="B125" s="52"/>
      <c r="C125" s="53"/>
      <c r="D125" s="52"/>
      <c r="E125" s="52"/>
      <c r="F125" s="52"/>
      <c r="G125" s="52"/>
    </row>
    <row r="126" spans="1:7" x14ac:dyDescent="0.25">
      <c r="A126" s="51"/>
      <c r="B126" s="52"/>
      <c r="C126" s="53"/>
      <c r="D126" s="52"/>
      <c r="E126" s="52"/>
      <c r="F126" s="52"/>
      <c r="G126" s="52"/>
    </row>
    <row r="127" spans="1:7" x14ac:dyDescent="0.25">
      <c r="A127" s="51"/>
      <c r="B127" s="52"/>
      <c r="C127" s="53"/>
      <c r="D127" s="52"/>
      <c r="E127" s="52"/>
      <c r="F127" s="52"/>
      <c r="G127" s="52"/>
    </row>
    <row r="128" spans="1:7" x14ac:dyDescent="0.25">
      <c r="A128" s="51"/>
      <c r="B128" s="52"/>
      <c r="C128" s="53"/>
      <c r="D128" s="52"/>
      <c r="E128" s="52"/>
      <c r="F128" s="52"/>
      <c r="G128" s="52"/>
    </row>
    <row r="129" spans="1:7" x14ac:dyDescent="0.25">
      <c r="A129" s="51"/>
      <c r="B129" s="52"/>
      <c r="C129" s="53"/>
      <c r="D129" s="52"/>
      <c r="E129" s="52"/>
      <c r="F129" s="52"/>
      <c r="G129" s="52"/>
    </row>
    <row r="130" spans="1:7" x14ac:dyDescent="0.25">
      <c r="A130" s="51"/>
      <c r="B130" s="52"/>
      <c r="C130" s="53"/>
      <c r="D130" s="52"/>
      <c r="E130" s="52"/>
      <c r="F130" s="52"/>
      <c r="G130" s="52"/>
    </row>
    <row r="131" spans="1:7" x14ac:dyDescent="0.25">
      <c r="A131" s="51"/>
      <c r="B131" s="52"/>
      <c r="C131" s="53"/>
      <c r="D131" s="52"/>
      <c r="E131" s="52"/>
      <c r="F131" s="52"/>
      <c r="G131" s="52"/>
    </row>
    <row r="132" spans="1:7" x14ac:dyDescent="0.25">
      <c r="A132" s="51"/>
      <c r="B132" s="52"/>
      <c r="C132" s="53"/>
      <c r="D132" s="52"/>
      <c r="E132" s="52"/>
      <c r="F132" s="52"/>
      <c r="G132" s="52"/>
    </row>
    <row r="133" spans="1:7" x14ac:dyDescent="0.25">
      <c r="A133" s="51"/>
      <c r="B133" s="52"/>
      <c r="C133" s="53"/>
      <c r="D133" s="52"/>
      <c r="E133" s="52"/>
      <c r="F133" s="52"/>
      <c r="G133" s="52"/>
    </row>
    <row r="134" spans="1:7" x14ac:dyDescent="0.25">
      <c r="A134" s="51"/>
      <c r="B134" s="52"/>
      <c r="C134" s="53"/>
      <c r="D134" s="52"/>
      <c r="E134" s="52"/>
      <c r="F134" s="52"/>
      <c r="G134" s="52"/>
    </row>
    <row r="135" spans="1:7" x14ac:dyDescent="0.25">
      <c r="A135" s="51"/>
      <c r="B135" s="52"/>
      <c r="C135" s="53"/>
      <c r="D135" s="52"/>
      <c r="E135" s="52"/>
      <c r="F135" s="52"/>
      <c r="G135" s="52"/>
    </row>
    <row r="136" spans="1:7" x14ac:dyDescent="0.25">
      <c r="A136" s="51"/>
      <c r="B136" s="52"/>
      <c r="C136" s="53"/>
      <c r="D136" s="52"/>
      <c r="E136" s="52"/>
      <c r="F136" s="52"/>
      <c r="G136" s="52"/>
    </row>
    <row r="137" spans="1:7" x14ac:dyDescent="0.25">
      <c r="A137" s="51"/>
      <c r="B137" s="52"/>
      <c r="C137" s="53"/>
      <c r="D137" s="52"/>
      <c r="E137" s="52"/>
      <c r="F137" s="52"/>
      <c r="G137" s="52"/>
    </row>
    <row r="138" spans="1:7" x14ac:dyDescent="0.25">
      <c r="A138" s="51"/>
      <c r="B138" s="52"/>
      <c r="C138" s="53"/>
      <c r="D138" s="52"/>
      <c r="E138" s="52"/>
      <c r="F138" s="52"/>
      <c r="G138" s="52"/>
    </row>
    <row r="139" spans="1:7" x14ac:dyDescent="0.25">
      <c r="A139" s="51"/>
      <c r="B139" s="52"/>
      <c r="C139" s="53"/>
      <c r="D139" s="52"/>
      <c r="E139" s="52"/>
      <c r="F139" s="52"/>
      <c r="G139" s="52"/>
    </row>
    <row r="140" spans="1:7" x14ac:dyDescent="0.25">
      <c r="A140" s="51"/>
      <c r="B140" s="52"/>
      <c r="C140" s="53"/>
      <c r="D140" s="52"/>
      <c r="E140" s="52"/>
      <c r="F140" s="52"/>
      <c r="G140" s="52"/>
    </row>
    <row r="141" spans="1:7" x14ac:dyDescent="0.25">
      <c r="A141" s="51"/>
      <c r="B141" s="52"/>
      <c r="C141" s="53"/>
      <c r="D141" s="52"/>
      <c r="E141" s="52"/>
      <c r="F141" s="52"/>
      <c r="G141" s="52"/>
    </row>
    <row r="142" spans="1:7" x14ac:dyDescent="0.25">
      <c r="A142" s="51"/>
      <c r="B142" s="52"/>
      <c r="C142" s="53"/>
      <c r="D142" s="52"/>
      <c r="E142" s="52"/>
      <c r="F142" s="52"/>
      <c r="G142" s="52"/>
    </row>
    <row r="143" spans="1:7" x14ac:dyDescent="0.25">
      <c r="A143" s="51"/>
      <c r="B143" s="52"/>
      <c r="C143" s="53"/>
      <c r="D143" s="52"/>
      <c r="E143" s="52"/>
      <c r="F143" s="52"/>
      <c r="G143" s="52"/>
    </row>
    <row r="144" spans="1:7" x14ac:dyDescent="0.25">
      <c r="A144" s="51"/>
      <c r="B144" s="52"/>
      <c r="C144" s="53"/>
      <c r="D144" s="52"/>
      <c r="E144" s="52"/>
      <c r="F144" s="52"/>
      <c r="G144" s="52"/>
    </row>
    <row r="145" spans="1:7" x14ac:dyDescent="0.25">
      <c r="A145" s="51"/>
      <c r="B145" s="52"/>
      <c r="C145" s="53"/>
      <c r="D145" s="52"/>
      <c r="E145" s="52"/>
      <c r="F145" s="52"/>
      <c r="G145" s="52"/>
    </row>
    <row r="146" spans="1:7" x14ac:dyDescent="0.25">
      <c r="A146" s="51"/>
      <c r="B146" s="52"/>
      <c r="C146" s="53"/>
      <c r="D146" s="52"/>
      <c r="E146" s="52"/>
      <c r="F146" s="52"/>
      <c r="G146" s="52"/>
    </row>
    <row r="147" spans="1:7" x14ac:dyDescent="0.25">
      <c r="A147" s="51"/>
      <c r="B147" s="52"/>
      <c r="C147" s="53"/>
      <c r="D147" s="52"/>
      <c r="E147" s="52"/>
      <c r="F147" s="52"/>
      <c r="G147" s="52"/>
    </row>
    <row r="148" spans="1:7" x14ac:dyDescent="0.25">
      <c r="A148" s="51"/>
      <c r="B148" s="52"/>
      <c r="C148" s="53"/>
      <c r="D148" s="52"/>
      <c r="E148" s="52"/>
      <c r="F148" s="52"/>
      <c r="G148" s="52"/>
    </row>
    <row r="149" spans="1:7" x14ac:dyDescent="0.25">
      <c r="A149" s="51"/>
      <c r="B149" s="52"/>
      <c r="C149" s="53"/>
      <c r="D149" s="52"/>
      <c r="E149" s="52"/>
      <c r="F149" s="52"/>
      <c r="G149" s="52"/>
    </row>
    <row r="150" spans="1:7" x14ac:dyDescent="0.25">
      <c r="A150" s="51"/>
      <c r="B150" s="52"/>
      <c r="C150" s="53"/>
      <c r="D150" s="52"/>
      <c r="E150" s="52"/>
      <c r="F150" s="52"/>
      <c r="G150" s="52"/>
    </row>
    <row r="151" spans="1:7" x14ac:dyDescent="0.25">
      <c r="A151" s="51"/>
      <c r="B151" s="52"/>
      <c r="C151" s="53"/>
      <c r="D151" s="52"/>
      <c r="E151" s="52"/>
      <c r="F151" s="52"/>
      <c r="G151" s="52"/>
    </row>
    <row r="152" spans="1:7" x14ac:dyDescent="0.25">
      <c r="A152" s="51"/>
      <c r="B152" s="52"/>
      <c r="C152" s="53"/>
      <c r="D152" s="52"/>
      <c r="E152" s="52"/>
      <c r="F152" s="52"/>
      <c r="G152" s="52"/>
    </row>
    <row r="153" spans="1:7" x14ac:dyDescent="0.25">
      <c r="A153" s="42"/>
    </row>
    <row r="154" spans="1:7" x14ac:dyDescent="0.25">
      <c r="A154" s="42"/>
    </row>
    <row r="155" spans="1:7" x14ac:dyDescent="0.25">
      <c r="A155" s="42"/>
    </row>
    <row r="156" spans="1:7" x14ac:dyDescent="0.25">
      <c r="A156" s="42"/>
    </row>
    <row r="157" spans="1:7" x14ac:dyDescent="0.25">
      <c r="A157" s="42"/>
    </row>
    <row r="158" spans="1:7" x14ac:dyDescent="0.25">
      <c r="A158" s="42"/>
    </row>
    <row r="159" spans="1:7" x14ac:dyDescent="0.25">
      <c r="A159" s="42"/>
    </row>
    <row r="160" spans="1:7" x14ac:dyDescent="0.25">
      <c r="A160" s="42"/>
    </row>
    <row r="161" spans="1:1" x14ac:dyDescent="0.25">
      <c r="A161" s="42"/>
    </row>
    <row r="162" spans="1:1" x14ac:dyDescent="0.25">
      <c r="A162" s="42"/>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A9F3DB0CD4D844B918872BCED9B9CF9" ma:contentTypeVersion="8" ma:contentTypeDescription="Create a new document." ma:contentTypeScope="" ma:versionID="77d3a9d9deedd29c33a1f77da303a223">
  <xsd:schema xmlns:xsd="http://www.w3.org/2001/XMLSchema" xmlns:xs="http://www.w3.org/2001/XMLSchema" xmlns:p="http://schemas.microsoft.com/office/2006/metadata/properties" xmlns:ns2="cac5d118-ba7b-4807-b700-df6f95cfff50" xmlns:ns3="66951ee6-cd93-49c7-9437-e871b2a117d6" targetNamespace="http://schemas.microsoft.com/office/2006/metadata/properties" ma:root="true" ma:fieldsID="343dd30a879e0ef96174a0123084c7a7" ns2:_="" ns3:_="">
    <xsd:import namespace="cac5d118-ba7b-4807-b700-df6f95cfff50"/>
    <xsd:import namespace="66951ee6-cd93-49c7-9437-e871b2a117d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5d118-ba7b-4807-b700-df6f95cff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6951ee6-cd93-49c7-9437-e871b2a117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54E1661-C871-4945-A4B1-ECDD969A3D4D}">
  <ds:schemaRefs>
    <ds:schemaRef ds:uri="http://purl.org/dc/elements/1.1/"/>
    <ds:schemaRef ds:uri="http://schemas.microsoft.com/office/2006/metadata/properties"/>
    <ds:schemaRef ds:uri="cac5d118-ba7b-4807-b700-df6f95cfff50"/>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66951ee6-cd93-49c7-9437-e871b2a117d6"/>
    <ds:schemaRef ds:uri="http://www.w3.org/XML/1998/namespace"/>
    <ds:schemaRef ds:uri="http://purl.org/dc/dcmitype/"/>
  </ds:schemaRefs>
</ds:datastoreItem>
</file>

<file path=customXml/itemProps2.xml><?xml version="1.0" encoding="utf-8"?>
<ds:datastoreItem xmlns:ds="http://schemas.openxmlformats.org/officeDocument/2006/customXml" ds:itemID="{C86E77B4-4150-41EE-9F85-239B6FF9368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c5d118-ba7b-4807-b700-df6f95cfff50"/>
    <ds:schemaRef ds:uri="66951ee6-cd93-49c7-9437-e871b2a117d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BAE70A0-1EA8-418C-B86F-5E52346B19C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MASTER</vt:lpstr>
      <vt:lpstr>HaverPull</vt:lpstr>
      <vt:lpstr>Calculations</vt:lpstr>
      <vt:lpstr>fiscal_impact</vt:lpstr>
      <vt:lpstr>Fiscal_impact_122118</vt:lpstr>
      <vt:lpstr>_DLX1.USE</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Parinitha Sastry</dc:creator>
  <cp:lastModifiedBy>Sage Belz</cp:lastModifiedBy>
  <cp:lastPrinted>2019-02-28T17:44:15Z</cp:lastPrinted>
  <dcterms:created xsi:type="dcterms:W3CDTF">2014-09-08T20:08:32Z</dcterms:created>
  <dcterms:modified xsi:type="dcterms:W3CDTF">2019-03-29T19:03:54Z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0x010100FA9F3DB0CD4D844B918872BCED9B9CF9</vt:lpwstr>
  </property>
  <property fmtid="{D5CDD505-2E9C-101B-9397-08002B2CF9AE}" pid="3" name="Order">
    <vt:r8>100</vt:r8>
  </property>
  <property fmtid="{D5CDD505-2E9C-101B-9397-08002B2CF9AE}" pid="4" name="AuthorIds_UIVersion_512">
    <vt:lpwstr>25</vt:lpwstr>
  </property>
</Properties>
</file>