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6.xml" ContentType="application/vnd.openxmlformats-officedocument.drawingml.chartshapes+xml"/>
  <Override PartName="/xl/workbook.xml" ContentType="application/vnd.openxmlformats-officedocument.spreadsheetml.sheet.main+xml"/>
  <Override PartName="/xl/worksheets/sheet2.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charts/chart17.xml" ContentType="application/vnd.openxmlformats-officedocument.drawingml.chart+xml"/>
  <Override PartName="/xl/worksheets/sheet1.xml" ContentType="application/vnd.openxmlformats-officedocument.spreadsheetml.worksheet+xml"/>
  <Override PartName="/xl/worksheets/sheet3.xml" ContentType="application/vnd.openxmlformats-officedocument.spreadsheetml.worksheet+xml"/>
  <Override PartName="/xl/drawings/drawing5.xml" ContentType="application/vnd.openxmlformats-officedocument.drawing+xml"/>
  <Override PartName="/xl/worksheets/sheet7.xml" ContentType="application/vnd.openxmlformats-officedocument.spreadsheetml.workshee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8.xml" ContentType="application/vnd.openxmlformats-officedocument.drawingml.chart+xml"/>
  <Override PartName="/xl/charts/chart7.xml" ContentType="application/vnd.openxmlformats-officedocument.drawingml.chart+xml"/>
  <Override PartName="/xl/charts/chart16.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harts/chart12.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615" windowWidth="18195" windowHeight="9330" activeTab="5"/>
  </bookViews>
  <sheets>
    <sheet name="MASTER" sheetId="1" r:id="rId1"/>
    <sheet name="HaverPull" sheetId="2" r:id="rId2"/>
    <sheet name="Calculations" sheetId="5" r:id="rId3"/>
    <sheet name="OPTIONS" sheetId="9" r:id="rId4"/>
    <sheet name="NeutralFIM" sheetId="16" r:id="rId5"/>
    <sheet name="Panel_FiscalImpact" sheetId="19" r:id="rId6"/>
    <sheet name="fiscal_iFinal" sheetId="20" r:id="rId7"/>
  </sheets>
  <externalReferences>
    <externalReference r:id="rId8"/>
  </externalReferences>
  <definedNames>
    <definedName name="_DLX3.USE">'[1]Spending by Category (2)'!$1:$6</definedName>
    <definedName name="_DLX4.USE" localSheetId="5">#REF!</definedName>
    <definedName name="_DLX4.USE">#REF!</definedName>
    <definedName name="DLX1.USE">HaverPull!$2:$6</definedName>
    <definedName name="DLX2.USE">#REF!</definedName>
    <definedName name="DLX3.USE">#REF!</definedName>
    <definedName name="_xlnm.Print_Area" localSheetId="5">Panel_FiscalImpact!$A$1:$I$47</definedName>
  </definedNames>
  <calcPr calcId="145621" concurrentCalc="0"/>
</workbook>
</file>

<file path=xl/calcChain.xml><?xml version="1.0" encoding="utf-8"?>
<calcChain xmlns="http://schemas.openxmlformats.org/spreadsheetml/2006/main">
  <c r="FX27" i="5" l="1"/>
  <c r="FX28" i="5"/>
  <c r="FW27" i="5"/>
  <c r="FW28" i="5"/>
  <c r="FV27" i="5"/>
  <c r="FV28" i="5"/>
  <c r="FU27" i="5"/>
  <c r="FU30" i="5"/>
  <c r="FU28" i="5"/>
  <c r="FT27" i="5"/>
  <c r="FT28" i="5"/>
  <c r="FS27" i="5"/>
  <c r="FS29" i="5"/>
  <c r="FS28" i="5"/>
  <c r="FR27" i="5"/>
  <c r="FR28" i="5"/>
  <c r="FQ27" i="5"/>
  <c r="FQ28" i="5"/>
  <c r="FP27" i="5"/>
  <c r="FP28" i="5"/>
  <c r="FO27" i="5"/>
  <c r="FO28" i="5"/>
  <c r="FN27" i="5"/>
  <c r="FN28" i="5"/>
  <c r="FM27" i="5"/>
  <c r="FM29" i="5"/>
  <c r="FM28" i="5"/>
  <c r="FL27" i="5"/>
  <c r="FL28" i="5"/>
  <c r="FK27" i="5"/>
  <c r="FK29" i="5"/>
  <c r="FK28" i="5"/>
  <c r="FJ27" i="5"/>
  <c r="FJ28" i="5"/>
  <c r="FI27" i="5"/>
  <c r="FH27" i="5"/>
  <c r="FH28" i="5"/>
  <c r="FG27" i="5"/>
  <c r="FG28" i="5"/>
  <c r="FF27" i="5"/>
  <c r="FF28" i="5"/>
  <c r="FE27" i="5"/>
  <c r="FE28" i="5"/>
  <c r="FD27" i="5"/>
  <c r="FD28" i="5"/>
  <c r="FC27" i="5"/>
  <c r="FC29" i="5"/>
  <c r="FC28" i="5"/>
  <c r="FB27" i="5"/>
  <c r="FB28" i="5"/>
  <c r="FA27" i="5"/>
  <c r="FA28" i="5"/>
  <c r="EZ27" i="5"/>
  <c r="EZ28" i="5"/>
  <c r="EY27" i="5"/>
  <c r="EY28" i="5"/>
  <c r="EX27" i="5"/>
  <c r="EX28" i="5"/>
  <c r="EW27" i="5"/>
  <c r="EV27" i="5"/>
  <c r="EV28" i="5"/>
  <c r="EU27" i="5"/>
  <c r="EU29" i="5"/>
  <c r="EU28" i="5"/>
  <c r="ET27" i="5"/>
  <c r="ET28" i="5"/>
  <c r="ES27" i="5"/>
  <c r="ES30" i="5"/>
  <c r="ES28" i="5"/>
  <c r="ER27" i="5"/>
  <c r="ER28" i="5"/>
  <c r="EQ27" i="5"/>
  <c r="EQ28" i="5"/>
  <c r="EP27" i="5"/>
  <c r="EP28" i="5"/>
  <c r="EO27" i="5"/>
  <c r="EO28" i="5"/>
  <c r="EN27" i="5"/>
  <c r="EN28" i="5"/>
  <c r="EM27" i="5"/>
  <c r="EM29" i="5"/>
  <c r="EM28" i="5"/>
  <c r="EL27" i="5"/>
  <c r="EL28" i="5"/>
  <c r="EK27" i="5"/>
  <c r="EK29" i="5"/>
  <c r="EK28" i="5"/>
  <c r="EJ27" i="5"/>
  <c r="EJ28" i="5"/>
  <c r="EI27" i="5"/>
  <c r="EI28" i="5"/>
  <c r="EH27" i="5"/>
  <c r="EH28" i="5"/>
  <c r="EG27" i="5"/>
  <c r="EG28" i="5"/>
  <c r="EF27" i="5"/>
  <c r="EF28" i="5"/>
  <c r="EE27" i="5"/>
  <c r="EE29" i="5"/>
  <c r="EE28" i="5"/>
  <c r="ED27" i="5"/>
  <c r="ED28" i="5"/>
  <c r="EC27" i="5"/>
  <c r="EB27" i="5"/>
  <c r="EB28" i="5"/>
  <c r="EA27" i="5"/>
  <c r="EA28" i="5"/>
  <c r="DZ27" i="5"/>
  <c r="DZ28" i="5"/>
  <c r="DY27" i="5"/>
  <c r="DY28" i="5"/>
  <c r="DX27" i="5"/>
  <c r="DX28" i="5"/>
  <c r="DW27" i="5"/>
  <c r="DW29" i="5"/>
  <c r="DW28" i="5"/>
  <c r="DV27" i="5"/>
  <c r="DV28" i="5"/>
  <c r="DU27" i="5"/>
  <c r="DU28" i="5"/>
  <c r="DT27" i="5"/>
  <c r="DT28" i="5"/>
  <c r="DS27" i="5"/>
  <c r="DS28" i="5"/>
  <c r="DR27" i="5"/>
  <c r="DR28" i="5"/>
  <c r="DQ27" i="5"/>
  <c r="DP27" i="5"/>
  <c r="DP28" i="5"/>
  <c r="DO27" i="5"/>
  <c r="DO29" i="5"/>
  <c r="DO28" i="5"/>
  <c r="DN27" i="5"/>
  <c r="DN28" i="5"/>
  <c r="DM27" i="5"/>
  <c r="DM30" i="5"/>
  <c r="DM28" i="5"/>
  <c r="DL27" i="5"/>
  <c r="DL28" i="5"/>
  <c r="DK27" i="5"/>
  <c r="DK28" i="5"/>
  <c r="DJ27" i="5"/>
  <c r="DJ28" i="5"/>
  <c r="DI27" i="5"/>
  <c r="DI28" i="5"/>
  <c r="DH27" i="5"/>
  <c r="DH28" i="5"/>
  <c r="DG27" i="5"/>
  <c r="DG29" i="5"/>
  <c r="DG28" i="5"/>
  <c r="DF27" i="5"/>
  <c r="DF28" i="5"/>
  <c r="DE27" i="5"/>
  <c r="DE28" i="5"/>
  <c r="DD27" i="5"/>
  <c r="DD28" i="5"/>
  <c r="DC27" i="5"/>
  <c r="DC28" i="5"/>
  <c r="DB27" i="5"/>
  <c r="DB28" i="5"/>
  <c r="DA27" i="5"/>
  <c r="DA29" i="5"/>
  <c r="DA28" i="5"/>
  <c r="CZ27" i="5"/>
  <c r="CZ28" i="5"/>
  <c r="CY27" i="5"/>
  <c r="CY29" i="5"/>
  <c r="CY28" i="5"/>
  <c r="CX27" i="5"/>
  <c r="CX28" i="5"/>
  <c r="CW27" i="5"/>
  <c r="CV27" i="5"/>
  <c r="CV28" i="5"/>
  <c r="CU27" i="5"/>
  <c r="CU28" i="5"/>
  <c r="CT27" i="5"/>
  <c r="CT28" i="5"/>
  <c r="CS27" i="5"/>
  <c r="CS28" i="5"/>
  <c r="CR27" i="5"/>
  <c r="CR28" i="5"/>
  <c r="CQ27" i="5"/>
  <c r="CQ29" i="5"/>
  <c r="CQ28" i="5"/>
  <c r="CP27" i="5"/>
  <c r="CP28" i="5"/>
  <c r="CO27" i="5"/>
  <c r="CO28" i="5"/>
  <c r="CN27" i="5"/>
  <c r="CN28" i="5"/>
  <c r="CM27" i="5"/>
  <c r="CM28" i="5"/>
  <c r="CL27" i="5"/>
  <c r="CL28" i="5"/>
  <c r="CK27" i="5"/>
  <c r="CK28" i="5"/>
  <c r="CJ27" i="5"/>
  <c r="CJ28" i="5"/>
  <c r="CI27" i="5"/>
  <c r="CI29" i="5"/>
  <c r="CI28" i="5"/>
  <c r="CH27" i="5"/>
  <c r="CH28" i="5"/>
  <c r="CG27" i="5"/>
  <c r="CG28" i="5"/>
  <c r="CF27" i="5"/>
  <c r="CF28" i="5"/>
  <c r="CE27" i="5"/>
  <c r="CE28" i="5"/>
  <c r="CD27" i="5"/>
  <c r="CD28" i="5"/>
  <c r="CC27" i="5"/>
  <c r="CC29" i="5"/>
  <c r="CC28" i="5"/>
  <c r="CB27" i="5"/>
  <c r="CB28" i="5"/>
  <c r="CA27" i="5"/>
  <c r="CA29" i="5"/>
  <c r="CA28" i="5"/>
  <c r="BZ27" i="5"/>
  <c r="BZ28" i="5"/>
  <c r="BY27" i="5"/>
  <c r="BY29" i="5"/>
  <c r="BY28" i="5"/>
  <c r="BX27" i="5"/>
  <c r="BX28" i="5"/>
  <c r="BW27" i="5"/>
  <c r="BW28" i="5"/>
  <c r="BV27" i="5"/>
  <c r="BV28" i="5"/>
  <c r="BU27" i="5"/>
  <c r="BU28" i="5"/>
  <c r="BT27" i="5"/>
  <c r="BT28" i="5"/>
  <c r="BS27" i="5"/>
  <c r="BS29" i="5"/>
  <c r="BS28" i="5"/>
  <c r="BR27" i="5"/>
  <c r="BR28" i="5"/>
  <c r="BQ27" i="5"/>
  <c r="BP27" i="5"/>
  <c r="BP28" i="5"/>
  <c r="BO27" i="5"/>
  <c r="BO28" i="5"/>
  <c r="BN27" i="5"/>
  <c r="BN28" i="5"/>
  <c r="BM27" i="5"/>
  <c r="BM28" i="5"/>
  <c r="BL27" i="5"/>
  <c r="BL28" i="5"/>
  <c r="BK27" i="5"/>
  <c r="BK29" i="5"/>
  <c r="BK28" i="5"/>
  <c r="BJ27" i="5"/>
  <c r="BJ28" i="5"/>
  <c r="BI27" i="5"/>
  <c r="BI28" i="5"/>
  <c r="BH27" i="5"/>
  <c r="BH28" i="5"/>
  <c r="BG27" i="5"/>
  <c r="BG28" i="5"/>
  <c r="BF27" i="5"/>
  <c r="BF28" i="5"/>
  <c r="BE27" i="5"/>
  <c r="BD27" i="5"/>
  <c r="BD28" i="5"/>
  <c r="BC27" i="5"/>
  <c r="BC29" i="5"/>
  <c r="BC28" i="5"/>
  <c r="BB27" i="5"/>
  <c r="BB28" i="5"/>
  <c r="BA27" i="5"/>
  <c r="AZ27" i="5"/>
  <c r="AZ28" i="5"/>
  <c r="AY27" i="5"/>
  <c r="AY28" i="5"/>
  <c r="AX27" i="5"/>
  <c r="AX28" i="5"/>
  <c r="AW27" i="5"/>
  <c r="AV27" i="5"/>
  <c r="AV28" i="5"/>
  <c r="AU27" i="5"/>
  <c r="AU29" i="5"/>
  <c r="AU28" i="5"/>
  <c r="AT27" i="5"/>
  <c r="AT28" i="5"/>
  <c r="AS27" i="5"/>
  <c r="AS28" i="5"/>
  <c r="AR27" i="5"/>
  <c r="AR28" i="5"/>
  <c r="AQ27" i="5"/>
  <c r="AQ28" i="5"/>
  <c r="AP27" i="5"/>
  <c r="AP28" i="5"/>
  <c r="AO27" i="5"/>
  <c r="AO29" i="5"/>
  <c r="AO28" i="5"/>
  <c r="AN27" i="5"/>
  <c r="AN28" i="5"/>
  <c r="AM27" i="5"/>
  <c r="AM29" i="5"/>
  <c r="AM28" i="5"/>
  <c r="AL27" i="5"/>
  <c r="AL28" i="5"/>
  <c r="AK27" i="5"/>
  <c r="AJ27" i="5"/>
  <c r="AJ28" i="5"/>
  <c r="AI27" i="5"/>
  <c r="AI28" i="5"/>
  <c r="AH27" i="5"/>
  <c r="AH28" i="5"/>
  <c r="AG27" i="5"/>
  <c r="AG28" i="5"/>
  <c r="AF27" i="5"/>
  <c r="AF28" i="5"/>
  <c r="AE27" i="5"/>
  <c r="AE29" i="5"/>
  <c r="AE28" i="5"/>
  <c r="AD27" i="5"/>
  <c r="AD28" i="5"/>
  <c r="AC27" i="5"/>
  <c r="AC28" i="5"/>
  <c r="AB27" i="5"/>
  <c r="AB28" i="5"/>
  <c r="AA27" i="5"/>
  <c r="AA28" i="5"/>
  <c r="Z27" i="5"/>
  <c r="Z28" i="5"/>
  <c r="Y27" i="5"/>
  <c r="X27" i="5"/>
  <c r="X28" i="5"/>
  <c r="W27" i="5"/>
  <c r="W29" i="5"/>
  <c r="W28" i="5"/>
  <c r="V27" i="5"/>
  <c r="V28" i="5"/>
  <c r="U27" i="5"/>
  <c r="U30" i="5"/>
  <c r="T27" i="5"/>
  <c r="T28" i="5"/>
  <c r="S27" i="5"/>
  <c r="S28" i="5"/>
  <c r="R27" i="5"/>
  <c r="R28" i="5"/>
  <c r="Q27" i="5"/>
  <c r="Q28" i="5"/>
  <c r="P27" i="5"/>
  <c r="P28" i="5"/>
  <c r="O27" i="5"/>
  <c r="O29" i="5"/>
  <c r="O28" i="5"/>
  <c r="N27" i="5"/>
  <c r="N28" i="5"/>
  <c r="M27" i="5"/>
  <c r="M29" i="5"/>
  <c r="M28" i="5"/>
  <c r="L27" i="5"/>
  <c r="L28" i="5"/>
  <c r="K27" i="5"/>
  <c r="K28" i="5"/>
  <c r="J27" i="5"/>
  <c r="J28" i="5"/>
  <c r="I27" i="5"/>
  <c r="I28" i="5"/>
  <c r="H27" i="5"/>
  <c r="H28" i="5"/>
  <c r="G27" i="5"/>
  <c r="G29" i="5"/>
  <c r="G28" i="5"/>
  <c r="F27" i="5"/>
  <c r="F28" i="5"/>
  <c r="E27" i="5"/>
  <c r="D27" i="5"/>
  <c r="D28" i="5"/>
  <c r="C27" i="5"/>
  <c r="C28" i="5"/>
  <c r="FX29" i="5"/>
  <c r="FW29" i="5"/>
  <c r="FV29" i="5"/>
  <c r="FU29" i="5"/>
  <c r="FT29" i="5"/>
  <c r="FR29" i="5"/>
  <c r="FQ29" i="5"/>
  <c r="FP29" i="5"/>
  <c r="FO29" i="5"/>
  <c r="FN29" i="5"/>
  <c r="FL29" i="5"/>
  <c r="FJ29" i="5"/>
  <c r="FH29" i="5"/>
  <c r="FG29" i="5"/>
  <c r="FF29" i="5"/>
  <c r="FE29" i="5"/>
  <c r="FD29" i="5"/>
  <c r="FB29" i="5"/>
  <c r="FA29" i="5"/>
  <c r="EZ29" i="5"/>
  <c r="EY29" i="5"/>
  <c r="EX29" i="5"/>
  <c r="EV29" i="5"/>
  <c r="ET29" i="5"/>
  <c r="ES29" i="5"/>
  <c r="ER29" i="5"/>
  <c r="EQ29" i="5"/>
  <c r="EP29" i="5"/>
  <c r="EO29" i="5"/>
  <c r="EN29" i="5"/>
  <c r="EL29" i="5"/>
  <c r="EJ29" i="5"/>
  <c r="EI29" i="5"/>
  <c r="EH29" i="5"/>
  <c r="EG29" i="5"/>
  <c r="EF29" i="5"/>
  <c r="ED29" i="5"/>
  <c r="EB29" i="5"/>
  <c r="EA29" i="5"/>
  <c r="DZ29" i="5"/>
  <c r="DY29" i="5"/>
  <c r="DX29" i="5"/>
  <c r="DV29" i="5"/>
  <c r="DU29" i="5"/>
  <c r="DT29" i="5"/>
  <c r="DS29" i="5"/>
  <c r="DR29" i="5"/>
  <c r="DP29" i="5"/>
  <c r="DN29" i="5"/>
  <c r="DM29" i="5"/>
  <c r="DL29" i="5"/>
  <c r="DK29" i="5"/>
  <c r="DJ29" i="5"/>
  <c r="DI29" i="5"/>
  <c r="DH29" i="5"/>
  <c r="DF29" i="5"/>
  <c r="DE29" i="5"/>
  <c r="DD29" i="5"/>
  <c r="DC29" i="5"/>
  <c r="DB29" i="5"/>
  <c r="CZ29" i="5"/>
  <c r="CX29" i="5"/>
  <c r="CV29" i="5"/>
  <c r="CU29" i="5"/>
  <c r="CT29" i="5"/>
  <c r="CS29" i="5"/>
  <c r="CR29" i="5"/>
  <c r="CP29" i="5"/>
  <c r="CO29" i="5"/>
  <c r="CN29" i="5"/>
  <c r="CM29" i="5"/>
  <c r="CL29" i="5"/>
  <c r="CJ29" i="5"/>
  <c r="CH29" i="5"/>
  <c r="CF29" i="5"/>
  <c r="CE29" i="5"/>
  <c r="CD29" i="5"/>
  <c r="CB29" i="5"/>
  <c r="BZ29" i="5"/>
  <c r="BX29" i="5"/>
  <c r="BW29" i="5"/>
  <c r="BV29" i="5"/>
  <c r="BU29" i="5"/>
  <c r="BT29" i="5"/>
  <c r="BR29" i="5"/>
  <c r="BP29" i="5"/>
  <c r="BO29" i="5"/>
  <c r="BN29" i="5"/>
  <c r="BM29" i="5"/>
  <c r="BL29" i="5"/>
  <c r="BJ29" i="5"/>
  <c r="BI29" i="5"/>
  <c r="BH29" i="5"/>
  <c r="BG29" i="5"/>
  <c r="BF29" i="5"/>
  <c r="BD29" i="5"/>
  <c r="BB29" i="5"/>
  <c r="BA29" i="5"/>
  <c r="AZ29" i="5"/>
  <c r="AY29" i="5"/>
  <c r="AX29" i="5"/>
  <c r="AV29" i="5"/>
  <c r="AT29" i="5"/>
  <c r="AS29" i="5"/>
  <c r="AR29" i="5"/>
  <c r="AQ29" i="5"/>
  <c r="AP29" i="5"/>
  <c r="AN29" i="5"/>
  <c r="AL29" i="5"/>
  <c r="AJ29" i="5"/>
  <c r="AI29" i="5"/>
  <c r="AH29" i="5"/>
  <c r="AG29" i="5"/>
  <c r="AF29" i="5"/>
  <c r="AD29" i="5"/>
  <c r="AC29" i="5"/>
  <c r="AB29" i="5"/>
  <c r="AA29" i="5"/>
  <c r="Z29" i="5"/>
  <c r="X29" i="5"/>
  <c r="V29" i="5"/>
  <c r="U29" i="5"/>
  <c r="T29" i="5"/>
  <c r="S29" i="5"/>
  <c r="R29" i="5"/>
  <c r="Q29" i="5"/>
  <c r="P29" i="5"/>
  <c r="N29" i="5"/>
  <c r="L29" i="5"/>
  <c r="K29" i="5"/>
  <c r="J29" i="5"/>
  <c r="I29" i="5"/>
  <c r="H29" i="5"/>
  <c r="F29" i="5"/>
  <c r="D29" i="5"/>
  <c r="C29" i="5"/>
  <c r="A152" i="20"/>
  <c r="C152" i="20"/>
  <c r="A151" i="20"/>
  <c r="E151" i="20"/>
  <c r="A150" i="20"/>
  <c r="E150" i="20"/>
  <c r="A149" i="20"/>
  <c r="E149" i="20"/>
  <c r="A148" i="20"/>
  <c r="E148" i="20"/>
  <c r="A147" i="20"/>
  <c r="C147" i="20"/>
  <c r="A146" i="20"/>
  <c r="E146" i="20"/>
  <c r="A145" i="20"/>
  <c r="E145" i="20"/>
  <c r="A144" i="20"/>
  <c r="E144" i="20"/>
  <c r="A143" i="20"/>
  <c r="B143" i="20"/>
  <c r="A142" i="20"/>
  <c r="E142" i="20"/>
  <c r="A141" i="20"/>
  <c r="E141" i="20"/>
  <c r="A140" i="20"/>
  <c r="E140" i="20"/>
  <c r="A139" i="20"/>
  <c r="E139" i="20"/>
  <c r="A138" i="20"/>
  <c r="E138" i="20"/>
  <c r="A137" i="20"/>
  <c r="D137" i="20"/>
  <c r="A136" i="20"/>
  <c r="E136" i="20"/>
  <c r="A135" i="20"/>
  <c r="A134" i="20"/>
  <c r="E134" i="20"/>
  <c r="A133" i="20"/>
  <c r="B133" i="20"/>
  <c r="A132" i="20"/>
  <c r="E132" i="20"/>
  <c r="A131" i="20"/>
  <c r="E131" i="20"/>
  <c r="A130" i="20"/>
  <c r="E130" i="20"/>
  <c r="A129" i="20"/>
  <c r="C129" i="20"/>
  <c r="A128" i="20"/>
  <c r="D128" i="20"/>
  <c r="A127" i="20"/>
  <c r="E127" i="20"/>
  <c r="A126" i="20"/>
  <c r="E126" i="20"/>
  <c r="A125" i="20"/>
  <c r="E125" i="20"/>
  <c r="A124" i="20"/>
  <c r="A123" i="20"/>
  <c r="E123" i="20"/>
  <c r="A122" i="20"/>
  <c r="E122" i="20"/>
  <c r="A121" i="20"/>
  <c r="E121" i="20"/>
  <c r="A120" i="20"/>
  <c r="C120" i="20"/>
  <c r="E120" i="20"/>
  <c r="A119" i="20"/>
  <c r="C119" i="20"/>
  <c r="A118" i="20"/>
  <c r="E118" i="20"/>
  <c r="A117" i="20"/>
  <c r="E117" i="20"/>
  <c r="A116" i="20"/>
  <c r="B116" i="20"/>
  <c r="E116" i="20"/>
  <c r="A115" i="20"/>
  <c r="D115" i="20"/>
  <c r="A114" i="20"/>
  <c r="E114" i="20"/>
  <c r="A113" i="20"/>
  <c r="C113" i="20"/>
  <c r="A112" i="20"/>
  <c r="E112" i="20"/>
  <c r="A111" i="20"/>
  <c r="C111" i="20"/>
  <c r="A110" i="20"/>
  <c r="E110" i="20"/>
  <c r="A109" i="20"/>
  <c r="A108" i="20"/>
  <c r="E108" i="20"/>
  <c r="A107" i="20"/>
  <c r="E107" i="20"/>
  <c r="A106" i="20"/>
  <c r="E106" i="20"/>
  <c r="A105" i="20"/>
  <c r="B105" i="20"/>
  <c r="A104" i="20"/>
  <c r="D104" i="20"/>
  <c r="A103" i="20"/>
  <c r="D103" i="20"/>
  <c r="A102" i="20"/>
  <c r="E102" i="20"/>
  <c r="A101" i="20"/>
  <c r="B101" i="20"/>
  <c r="A100" i="20"/>
  <c r="E100" i="20"/>
  <c r="A99" i="20"/>
  <c r="E99" i="20"/>
  <c r="A98" i="20"/>
  <c r="E98" i="20"/>
  <c r="A97" i="20"/>
  <c r="C97" i="20"/>
  <c r="A96" i="20"/>
  <c r="A95" i="20"/>
  <c r="E95" i="20"/>
  <c r="A94" i="20"/>
  <c r="C94" i="20"/>
  <c r="A93" i="20"/>
  <c r="D93" i="20"/>
  <c r="A92" i="20"/>
  <c r="D92" i="20"/>
  <c r="E92" i="20"/>
  <c r="A91" i="20"/>
  <c r="E91" i="20"/>
  <c r="A90" i="20"/>
  <c r="E90" i="20"/>
  <c r="A89" i="20"/>
  <c r="E89" i="20"/>
  <c r="A88" i="20"/>
  <c r="B88" i="20"/>
  <c r="A87" i="20"/>
  <c r="E87" i="20"/>
  <c r="A86" i="20"/>
  <c r="E86" i="20"/>
  <c r="A85" i="20"/>
  <c r="E85" i="20"/>
  <c r="A84" i="20"/>
  <c r="E84" i="20"/>
  <c r="A83" i="20"/>
  <c r="A82" i="20"/>
  <c r="E82" i="20"/>
  <c r="A81" i="20"/>
  <c r="D81" i="20"/>
  <c r="A80" i="20"/>
  <c r="E80" i="20"/>
  <c r="A79" i="20"/>
  <c r="C79" i="20"/>
  <c r="A78" i="20"/>
  <c r="E78" i="20"/>
  <c r="A77" i="20"/>
  <c r="E77" i="20"/>
  <c r="A76" i="20"/>
  <c r="E76" i="20"/>
  <c r="A75" i="20"/>
  <c r="C75" i="20"/>
  <c r="A74" i="20"/>
  <c r="E74" i="20"/>
  <c r="A73" i="20"/>
  <c r="B73" i="20"/>
  <c r="A72" i="20"/>
  <c r="E72" i="20"/>
  <c r="A71" i="20"/>
  <c r="E71" i="20"/>
  <c r="A70" i="20"/>
  <c r="E70" i="20"/>
  <c r="A69" i="20"/>
  <c r="C69" i="20"/>
  <c r="E69" i="20"/>
  <c r="A68" i="20"/>
  <c r="E68" i="20"/>
  <c r="A67" i="20"/>
  <c r="E67" i="20"/>
  <c r="A66" i="20"/>
  <c r="E66" i="20"/>
  <c r="A65" i="20"/>
  <c r="C65" i="20"/>
  <c r="A64" i="20"/>
  <c r="C64" i="20"/>
  <c r="A63" i="20"/>
  <c r="A62" i="20"/>
  <c r="E62" i="20"/>
  <c r="A61" i="20"/>
  <c r="E61" i="20"/>
  <c r="A60" i="20"/>
  <c r="A59" i="20"/>
  <c r="FU11" i="5"/>
  <c r="FU33" i="5"/>
  <c r="FU12" i="5"/>
  <c r="FV11" i="5"/>
  <c r="FV12" i="5"/>
  <c r="FV33" i="5"/>
  <c r="FW11" i="5"/>
  <c r="FW12" i="5"/>
  <c r="FW33" i="5"/>
  <c r="FX11" i="5"/>
  <c r="FX33" i="5"/>
  <c r="FX12" i="5"/>
  <c r="FU13" i="5"/>
  <c r="FU34" i="5"/>
  <c r="FV13" i="5"/>
  <c r="FV34" i="5"/>
  <c r="FW13" i="5"/>
  <c r="FW34" i="5"/>
  <c r="FX13" i="5"/>
  <c r="FX34" i="5"/>
  <c r="FQ14" i="5"/>
  <c r="FQ15" i="5"/>
  <c r="FQ16" i="5"/>
  <c r="FX14" i="5"/>
  <c r="FX15" i="5"/>
  <c r="FX16" i="5"/>
  <c r="FX35" i="5"/>
  <c r="FW14" i="5"/>
  <c r="FW35" i="5"/>
  <c r="FW15" i="5"/>
  <c r="FW16" i="5"/>
  <c r="FR14" i="5"/>
  <c r="FR35" i="5"/>
  <c r="FR15" i="5"/>
  <c r="FR16" i="5"/>
  <c r="FS14" i="5"/>
  <c r="FS15" i="5"/>
  <c r="FS16" i="5"/>
  <c r="FT14" i="5"/>
  <c r="FT15" i="5"/>
  <c r="FT16" i="5"/>
  <c r="FU14" i="5"/>
  <c r="FU15" i="5"/>
  <c r="FU16" i="5"/>
  <c r="FV14" i="5"/>
  <c r="FV15" i="5"/>
  <c r="FV35" i="5"/>
  <c r="FV16" i="5"/>
  <c r="FM17" i="5"/>
  <c r="FM18" i="5"/>
  <c r="FM36" i="5"/>
  <c r="FN17" i="5"/>
  <c r="FN18" i="5"/>
  <c r="FN36" i="5"/>
  <c r="FO17" i="5"/>
  <c r="FO36" i="5"/>
  <c r="FO18" i="5"/>
  <c r="FP17" i="5"/>
  <c r="FP18" i="5"/>
  <c r="FQ17" i="5"/>
  <c r="FQ18" i="5"/>
  <c r="FQ36" i="5"/>
  <c r="FR17" i="5"/>
  <c r="FR36" i="5"/>
  <c r="FR18" i="5"/>
  <c r="FS17" i="5"/>
  <c r="FS18" i="5"/>
  <c r="FS36" i="5"/>
  <c r="FT17" i="5"/>
  <c r="FT18" i="5"/>
  <c r="FT36" i="5"/>
  <c r="FU17" i="5"/>
  <c r="FU18" i="5"/>
  <c r="FU36" i="5"/>
  <c r="FV17" i="5"/>
  <c r="FV18" i="5"/>
  <c r="FV36" i="5"/>
  <c r="FW17" i="5"/>
  <c r="FW18" i="5"/>
  <c r="FX17" i="5"/>
  <c r="FX18" i="5"/>
  <c r="FX23" i="5"/>
  <c r="FX21" i="5"/>
  <c r="FT11" i="5"/>
  <c r="FT12" i="5"/>
  <c r="FT13" i="5"/>
  <c r="FP14" i="5"/>
  <c r="FP15" i="5"/>
  <c r="FP35" i="5"/>
  <c r="FP16" i="5"/>
  <c r="FL17" i="5"/>
  <c r="FL18" i="5"/>
  <c r="FW23" i="5"/>
  <c r="FW21" i="5"/>
  <c r="FX51" i="5"/>
  <c r="FX22" i="5"/>
  <c r="FX58" i="5"/>
  <c r="FX24" i="5"/>
  <c r="FX25" i="5"/>
  <c r="A58" i="20"/>
  <c r="FS11" i="5"/>
  <c r="FS12" i="5"/>
  <c r="FS33" i="5"/>
  <c r="FS13" i="5"/>
  <c r="FS34" i="5"/>
  <c r="FO14" i="5"/>
  <c r="FO35" i="5"/>
  <c r="FO15" i="5"/>
  <c r="FO16" i="5"/>
  <c r="FK17" i="5"/>
  <c r="FK18" i="5"/>
  <c r="FK36" i="5"/>
  <c r="FV23" i="5"/>
  <c r="FV21" i="5"/>
  <c r="FW22" i="5"/>
  <c r="FW24" i="5"/>
  <c r="FW25" i="5"/>
  <c r="A57" i="20"/>
  <c r="D57" i="20"/>
  <c r="FR11" i="5"/>
  <c r="FR12" i="5"/>
  <c r="FR33" i="5"/>
  <c r="FR13" i="5"/>
  <c r="FR34" i="5"/>
  <c r="FN14" i="5"/>
  <c r="FN15" i="5"/>
  <c r="FN16" i="5"/>
  <c r="FN35" i="5"/>
  <c r="FJ17" i="5"/>
  <c r="FJ18" i="5"/>
  <c r="FJ36" i="5"/>
  <c r="FU23" i="5"/>
  <c r="FU21" i="5"/>
  <c r="FV22" i="5"/>
  <c r="FV58" i="5"/>
  <c r="FV24" i="5"/>
  <c r="FV63" i="5"/>
  <c r="FV25" i="5"/>
  <c r="A56" i="20"/>
  <c r="FQ11" i="5"/>
  <c r="FQ12" i="5"/>
  <c r="FQ33" i="5"/>
  <c r="FQ13" i="5"/>
  <c r="FQ34" i="5"/>
  <c r="FM14" i="5"/>
  <c r="FM15" i="5"/>
  <c r="FM16" i="5"/>
  <c r="FI17" i="5"/>
  <c r="FI18" i="5"/>
  <c r="FI36" i="5"/>
  <c r="FT23" i="5"/>
  <c r="FT21" i="5"/>
  <c r="FU51" i="5"/>
  <c r="FU22" i="5"/>
  <c r="FU58" i="5"/>
  <c r="FU24" i="5"/>
  <c r="FU25" i="5"/>
  <c r="A55" i="20"/>
  <c r="B55" i="20"/>
  <c r="FP11" i="5"/>
  <c r="FP33" i="5"/>
  <c r="FP12" i="5"/>
  <c r="FP13" i="5"/>
  <c r="FP34" i="5"/>
  <c r="FL14" i="5"/>
  <c r="FL15" i="5"/>
  <c r="FL16" i="5"/>
  <c r="FL35" i="5"/>
  <c r="FH17" i="5"/>
  <c r="FH18" i="5"/>
  <c r="FH36" i="5"/>
  <c r="FS23" i="5"/>
  <c r="FS21" i="5"/>
  <c r="FT51" i="5"/>
  <c r="FT22" i="5"/>
  <c r="FT24" i="5"/>
  <c r="FT25" i="5"/>
  <c r="A54" i="20"/>
  <c r="FO11" i="5"/>
  <c r="FO33" i="5"/>
  <c r="FO12" i="5"/>
  <c r="FO13" i="5"/>
  <c r="FK14" i="5"/>
  <c r="FK35" i="5"/>
  <c r="FK15" i="5"/>
  <c r="FK16" i="5"/>
  <c r="FG17" i="5"/>
  <c r="FG18" i="5"/>
  <c r="FG36" i="5"/>
  <c r="FR23" i="5"/>
  <c r="FR21" i="5"/>
  <c r="FS22" i="5"/>
  <c r="FS58" i="5"/>
  <c r="FS24" i="5"/>
  <c r="FS25" i="5"/>
  <c r="A53" i="20"/>
  <c r="D53" i="20"/>
  <c r="FN11" i="5"/>
  <c r="FN12" i="5"/>
  <c r="FN34" i="5"/>
  <c r="FN13" i="5"/>
  <c r="FJ14" i="5"/>
  <c r="FJ15" i="5"/>
  <c r="FJ16" i="5"/>
  <c r="FJ35" i="5"/>
  <c r="FF17" i="5"/>
  <c r="FF36" i="5"/>
  <c r="FF18" i="5"/>
  <c r="FQ23" i="5"/>
  <c r="FQ21" i="5"/>
  <c r="FR22" i="5"/>
  <c r="FR24" i="5"/>
  <c r="FR25" i="5"/>
  <c r="A52" i="20"/>
  <c r="FM11" i="5"/>
  <c r="FM12" i="5"/>
  <c r="FM13" i="5"/>
  <c r="FI14" i="5"/>
  <c r="FI15" i="5"/>
  <c r="FI16" i="5"/>
  <c r="FI35" i="5"/>
  <c r="FE17" i="5"/>
  <c r="FE18" i="5"/>
  <c r="FE36" i="5"/>
  <c r="FP23" i="5"/>
  <c r="FP21" i="5"/>
  <c r="FQ51" i="5"/>
  <c r="FQ22" i="5"/>
  <c r="FQ24" i="5"/>
  <c r="FQ25" i="5"/>
  <c r="A51" i="20"/>
  <c r="FL11" i="5"/>
  <c r="FL12" i="5"/>
  <c r="FL33" i="5"/>
  <c r="FL13" i="5"/>
  <c r="FL34" i="5"/>
  <c r="FH14" i="5"/>
  <c r="FH15" i="5"/>
  <c r="FH16" i="5"/>
  <c r="FD17" i="5"/>
  <c r="FD36" i="5"/>
  <c r="FD18" i="5"/>
  <c r="FO23" i="5"/>
  <c r="FO21" i="5"/>
  <c r="FP22" i="5"/>
  <c r="FP24" i="5"/>
  <c r="FP58" i="5"/>
  <c r="FP25" i="5"/>
  <c r="A50" i="20"/>
  <c r="FK11" i="5"/>
  <c r="FK12" i="5"/>
  <c r="FK13" i="5"/>
  <c r="FG14" i="5"/>
  <c r="FG35" i="5"/>
  <c r="FG15" i="5"/>
  <c r="FG16" i="5"/>
  <c r="FC17" i="5"/>
  <c r="FC18" i="5"/>
  <c r="FN23" i="5"/>
  <c r="FN21" i="5"/>
  <c r="FO51" i="5"/>
  <c r="FO22" i="5"/>
  <c r="FO58" i="5"/>
  <c r="FO24" i="5"/>
  <c r="FO25" i="5"/>
  <c r="A49" i="20"/>
  <c r="B49" i="20"/>
  <c r="FJ11" i="5"/>
  <c r="FJ12" i="5"/>
  <c r="FJ33" i="5"/>
  <c r="FJ13" i="5"/>
  <c r="FJ34" i="5"/>
  <c r="FF14" i="5"/>
  <c r="FF35" i="5"/>
  <c r="FF15" i="5"/>
  <c r="FF16" i="5"/>
  <c r="FB17" i="5"/>
  <c r="FB36" i="5"/>
  <c r="FB18" i="5"/>
  <c r="FM23" i="5"/>
  <c r="FM21" i="5"/>
  <c r="FN22" i="5"/>
  <c r="FN24" i="5"/>
  <c r="FN58" i="5"/>
  <c r="FN25" i="5"/>
  <c r="A48" i="20"/>
  <c r="FI11" i="5"/>
  <c r="FI12" i="5"/>
  <c r="FI13" i="5"/>
  <c r="FE14" i="5"/>
  <c r="FE15" i="5"/>
  <c r="FE16" i="5"/>
  <c r="FA17" i="5"/>
  <c r="FA18" i="5"/>
  <c r="FL23" i="5"/>
  <c r="FL21" i="5"/>
  <c r="FM22" i="5"/>
  <c r="FM24" i="5"/>
  <c r="FM58" i="5"/>
  <c r="FM25" i="5"/>
  <c r="A47" i="20"/>
  <c r="B47" i="20"/>
  <c r="FH11" i="5"/>
  <c r="FH12" i="5"/>
  <c r="FH33" i="5"/>
  <c r="FH13" i="5"/>
  <c r="FD14" i="5"/>
  <c r="FD35" i="5"/>
  <c r="FD15" i="5"/>
  <c r="FD16" i="5"/>
  <c r="EZ17" i="5"/>
  <c r="EZ36" i="5"/>
  <c r="EZ18" i="5"/>
  <c r="FK23" i="5"/>
  <c r="FK21" i="5"/>
  <c r="FL51" i="5"/>
  <c r="FL22" i="5"/>
  <c r="FL24" i="5"/>
  <c r="FL58" i="5"/>
  <c r="FL25" i="5"/>
  <c r="A46" i="20"/>
  <c r="FG11" i="5"/>
  <c r="FG12" i="5"/>
  <c r="FG34" i="5"/>
  <c r="FG33" i="5"/>
  <c r="FG13" i="5"/>
  <c r="FC14" i="5"/>
  <c r="FC15" i="5"/>
  <c r="FC16" i="5"/>
  <c r="EY17" i="5"/>
  <c r="EY36" i="5"/>
  <c r="EY18" i="5"/>
  <c r="FJ23" i="5"/>
  <c r="FJ21" i="5"/>
  <c r="FK51" i="5"/>
  <c r="FK22" i="5"/>
  <c r="FK24" i="5"/>
  <c r="FK58" i="5"/>
  <c r="FK25" i="5"/>
  <c r="A45" i="20"/>
  <c r="B45" i="20"/>
  <c r="FF11" i="5"/>
  <c r="FF12" i="5"/>
  <c r="FF33" i="5"/>
  <c r="FF13" i="5"/>
  <c r="FB14" i="5"/>
  <c r="FB35" i="5"/>
  <c r="FB15" i="5"/>
  <c r="FB16" i="5"/>
  <c r="EX17" i="5"/>
  <c r="EX18" i="5"/>
  <c r="EX36" i="5"/>
  <c r="FI23" i="5"/>
  <c r="FI21" i="5"/>
  <c r="FJ51" i="5"/>
  <c r="FJ22" i="5"/>
  <c r="FJ24" i="5"/>
  <c r="FJ58" i="5"/>
  <c r="FJ25" i="5"/>
  <c r="A44" i="20"/>
  <c r="FE11" i="5"/>
  <c r="FE12" i="5"/>
  <c r="FE34" i="5"/>
  <c r="FE33" i="5"/>
  <c r="FE13" i="5"/>
  <c r="FA14" i="5"/>
  <c r="FA35" i="5"/>
  <c r="FA15" i="5"/>
  <c r="FA16" i="5"/>
  <c r="EW17" i="5"/>
  <c r="EW36" i="5"/>
  <c r="EW18" i="5"/>
  <c r="FH23" i="5"/>
  <c r="FH21" i="5"/>
  <c r="FI22" i="5"/>
  <c r="FI58" i="5"/>
  <c r="FI24" i="5"/>
  <c r="FI25" i="5"/>
  <c r="A43" i="20"/>
  <c r="FD11" i="5"/>
  <c r="FD12" i="5"/>
  <c r="FD33" i="5"/>
  <c r="FD13" i="5"/>
  <c r="EZ14" i="5"/>
  <c r="EZ35" i="5"/>
  <c r="EZ15" i="5"/>
  <c r="EZ16" i="5"/>
  <c r="EV17" i="5"/>
  <c r="EV36" i="5"/>
  <c r="EV18" i="5"/>
  <c r="FG23" i="5"/>
  <c r="FG21" i="5"/>
  <c r="FG51" i="5"/>
  <c r="FH22" i="5"/>
  <c r="FH24" i="5"/>
  <c r="FH58" i="5"/>
  <c r="FH25" i="5"/>
  <c r="A42" i="20"/>
  <c r="FC11" i="5"/>
  <c r="FC12" i="5"/>
  <c r="FC13" i="5"/>
  <c r="EY14" i="5"/>
  <c r="EY15" i="5"/>
  <c r="EY16" i="5"/>
  <c r="EU17" i="5"/>
  <c r="EU36" i="5"/>
  <c r="EU18" i="5"/>
  <c r="FF23" i="5"/>
  <c r="FF21" i="5"/>
  <c r="FG22" i="5"/>
  <c r="FG58" i="5"/>
  <c r="FG24" i="5"/>
  <c r="FG25" i="5"/>
  <c r="A41" i="20"/>
  <c r="B41" i="20"/>
  <c r="FB11" i="5"/>
  <c r="FB12" i="5"/>
  <c r="FB33" i="5"/>
  <c r="FB13" i="5"/>
  <c r="FB34" i="5"/>
  <c r="EX14" i="5"/>
  <c r="EX35" i="5"/>
  <c r="EX15" i="5"/>
  <c r="EX16" i="5"/>
  <c r="ET17" i="5"/>
  <c r="ET18" i="5"/>
  <c r="FE23" i="5"/>
  <c r="FE21" i="5"/>
  <c r="FF51" i="5"/>
  <c r="FF22" i="5"/>
  <c r="FF24" i="5"/>
  <c r="FF58" i="5"/>
  <c r="FF25" i="5"/>
  <c r="A40" i="20"/>
  <c r="B40" i="20"/>
  <c r="FA11" i="5"/>
  <c r="FA12" i="5"/>
  <c r="FA34" i="5"/>
  <c r="FA33" i="5"/>
  <c r="FA13" i="5"/>
  <c r="EW14" i="5"/>
  <c r="EW15" i="5"/>
  <c r="EW16" i="5"/>
  <c r="ES17" i="5"/>
  <c r="ES36" i="5"/>
  <c r="ES18" i="5"/>
  <c r="FD23" i="5"/>
  <c r="FD21" i="5"/>
  <c r="FE22" i="5"/>
  <c r="FE58" i="5"/>
  <c r="FE24" i="5"/>
  <c r="FE25" i="5"/>
  <c r="A39" i="20"/>
  <c r="D39" i="20"/>
  <c r="EZ11" i="5"/>
  <c r="EZ12" i="5"/>
  <c r="EZ33" i="5"/>
  <c r="EZ13" i="5"/>
  <c r="EZ34" i="5"/>
  <c r="EV14" i="5"/>
  <c r="EV35" i="5"/>
  <c r="EV15" i="5"/>
  <c r="EV16" i="5"/>
  <c r="ER17" i="5"/>
  <c r="ER18" i="5"/>
  <c r="ER36" i="5"/>
  <c r="FC23" i="5"/>
  <c r="FC21" i="5"/>
  <c r="FD51" i="5"/>
  <c r="FD22" i="5"/>
  <c r="FD24" i="5"/>
  <c r="FD58" i="5"/>
  <c r="FD25" i="5"/>
  <c r="A38" i="20"/>
  <c r="EY11" i="5"/>
  <c r="EY12" i="5"/>
  <c r="EY34" i="5"/>
  <c r="EY33" i="5"/>
  <c r="EY13" i="5"/>
  <c r="EU14" i="5"/>
  <c r="EU15" i="5"/>
  <c r="EU16" i="5"/>
  <c r="EQ17" i="5"/>
  <c r="EQ36" i="5"/>
  <c r="EQ18" i="5"/>
  <c r="FB23" i="5"/>
  <c r="FB21" i="5"/>
  <c r="FB51" i="5"/>
  <c r="FC22" i="5"/>
  <c r="FC24" i="5"/>
  <c r="FC58" i="5"/>
  <c r="FC25" i="5"/>
  <c r="A37" i="20"/>
  <c r="B37" i="20"/>
  <c r="EX11" i="5"/>
  <c r="EX12" i="5"/>
  <c r="EX33" i="5"/>
  <c r="EX13" i="5"/>
  <c r="ET14" i="5"/>
  <c r="ET15" i="5"/>
  <c r="ET16" i="5"/>
  <c r="EP17" i="5"/>
  <c r="EP18" i="5"/>
  <c r="EP36" i="5"/>
  <c r="FA23" i="5"/>
  <c r="FA21" i="5"/>
  <c r="FB22" i="5"/>
  <c r="FB24" i="5"/>
  <c r="FB58" i="5"/>
  <c r="FB25" i="5"/>
  <c r="A36" i="20"/>
  <c r="EW11" i="5"/>
  <c r="EW12" i="5"/>
  <c r="EW34" i="5"/>
  <c r="EW13" i="5"/>
  <c r="ES14" i="5"/>
  <c r="ES35" i="5"/>
  <c r="ES15" i="5"/>
  <c r="ES16" i="5"/>
  <c r="EO17" i="5"/>
  <c r="EO18" i="5"/>
  <c r="EZ23" i="5"/>
  <c r="EZ21" i="5"/>
  <c r="EZ51" i="5"/>
  <c r="FA51" i="5"/>
  <c r="FA22" i="5"/>
  <c r="FA58" i="5"/>
  <c r="FA24" i="5"/>
  <c r="FA25" i="5"/>
  <c r="A35" i="20"/>
  <c r="EV11" i="5"/>
  <c r="EV12" i="5"/>
  <c r="EV33" i="5"/>
  <c r="EV13" i="5"/>
  <c r="EV34" i="5"/>
  <c r="ER14" i="5"/>
  <c r="ER15" i="5"/>
  <c r="ER16" i="5"/>
  <c r="EN17" i="5"/>
  <c r="EN36" i="5"/>
  <c r="EN18" i="5"/>
  <c r="EY23" i="5"/>
  <c r="EY21" i="5"/>
  <c r="EZ22" i="5"/>
  <c r="EZ24" i="5"/>
  <c r="EZ58" i="5"/>
  <c r="EZ25" i="5"/>
  <c r="A34" i="20"/>
  <c r="EU11" i="5"/>
  <c r="EU12" i="5"/>
  <c r="EU13" i="5"/>
  <c r="EQ14" i="5"/>
  <c r="EQ15" i="5"/>
  <c r="EQ16" i="5"/>
  <c r="EM17" i="5"/>
  <c r="EM18" i="5"/>
  <c r="EX23" i="5"/>
  <c r="EX21" i="5"/>
  <c r="EY51" i="5"/>
  <c r="EY22" i="5"/>
  <c r="EY58" i="5"/>
  <c r="EY24" i="5"/>
  <c r="EY25" i="5"/>
  <c r="A33" i="20"/>
  <c r="B33" i="20"/>
  <c r="ET11" i="5"/>
  <c r="ET12" i="5"/>
  <c r="ET33" i="5"/>
  <c r="ET13" i="5"/>
  <c r="ET34" i="5"/>
  <c r="EP14" i="5"/>
  <c r="EP35" i="5"/>
  <c r="EP15" i="5"/>
  <c r="EP16" i="5"/>
  <c r="EL17" i="5"/>
  <c r="EL18" i="5"/>
  <c r="EW23" i="5"/>
  <c r="EW21" i="5"/>
  <c r="EW51" i="5"/>
  <c r="EX22" i="5"/>
  <c r="EX24" i="5"/>
  <c r="EX58" i="5"/>
  <c r="EX25" i="5"/>
  <c r="A32" i="20"/>
  <c r="B32" i="20"/>
  <c r="ES11" i="5"/>
  <c r="ES12" i="5"/>
  <c r="ES34" i="5"/>
  <c r="ES13" i="5"/>
  <c r="EO14" i="5"/>
  <c r="EO15" i="5"/>
  <c r="EO16" i="5"/>
  <c r="EK17" i="5"/>
  <c r="EK18" i="5"/>
  <c r="EV23" i="5"/>
  <c r="EV21" i="5"/>
  <c r="EW22" i="5"/>
  <c r="EW24" i="5"/>
  <c r="EW58" i="5"/>
  <c r="EW25" i="5"/>
  <c r="A31" i="20"/>
  <c r="D31" i="20"/>
  <c r="ER11" i="5"/>
  <c r="ER12" i="5"/>
  <c r="ER33" i="5"/>
  <c r="ER13" i="5"/>
  <c r="EN14" i="5"/>
  <c r="EN35" i="5"/>
  <c r="EN15" i="5"/>
  <c r="EN16" i="5"/>
  <c r="EJ17" i="5"/>
  <c r="EJ18" i="5"/>
  <c r="EJ36" i="5"/>
  <c r="EU23" i="5"/>
  <c r="EU21" i="5"/>
  <c r="EV51" i="5"/>
  <c r="EV22" i="5"/>
  <c r="EV24" i="5"/>
  <c r="EV58" i="5"/>
  <c r="EV25" i="5"/>
  <c r="A30" i="20"/>
  <c r="EQ11" i="5"/>
  <c r="EQ12" i="5"/>
  <c r="EQ34" i="5"/>
  <c r="EQ33" i="5"/>
  <c r="EQ13" i="5"/>
  <c r="EM14" i="5"/>
  <c r="EM15" i="5"/>
  <c r="EM16" i="5"/>
  <c r="EI17" i="5"/>
  <c r="EI36" i="5"/>
  <c r="EI18" i="5"/>
  <c r="ET23" i="5"/>
  <c r="ET21" i="5"/>
  <c r="EU22" i="5"/>
  <c r="EU24" i="5"/>
  <c r="EU58" i="5"/>
  <c r="EU25" i="5"/>
  <c r="A29" i="20"/>
  <c r="B29" i="20"/>
  <c r="EP11" i="5"/>
  <c r="EP12" i="5"/>
  <c r="EP33" i="5"/>
  <c r="EP13" i="5"/>
  <c r="EL14" i="5"/>
  <c r="EL15" i="5"/>
  <c r="EL16" i="5"/>
  <c r="EH17" i="5"/>
  <c r="EH18" i="5"/>
  <c r="EH36" i="5"/>
  <c r="ES23" i="5"/>
  <c r="ES21" i="5"/>
  <c r="ET22" i="5"/>
  <c r="ET24" i="5"/>
  <c r="ET58" i="5"/>
  <c r="ET25" i="5"/>
  <c r="A28" i="20"/>
  <c r="EO11" i="5"/>
  <c r="EO12" i="5"/>
  <c r="EO34" i="5"/>
  <c r="EO33" i="5"/>
  <c r="EO13" i="5"/>
  <c r="EK14" i="5"/>
  <c r="EK35" i="5"/>
  <c r="EK15" i="5"/>
  <c r="EK16" i="5"/>
  <c r="EG17" i="5"/>
  <c r="EG18" i="5"/>
  <c r="ER23" i="5"/>
  <c r="ER21" i="5"/>
  <c r="ES51" i="5"/>
  <c r="ES22" i="5"/>
  <c r="ES58" i="5"/>
  <c r="ES24" i="5"/>
  <c r="ES25" i="5"/>
  <c r="A27" i="20"/>
  <c r="D27" i="20"/>
  <c r="EN11" i="5"/>
  <c r="EN12" i="5"/>
  <c r="EN33" i="5"/>
  <c r="EN13" i="5"/>
  <c r="EJ14" i="5"/>
  <c r="EJ35" i="5"/>
  <c r="EJ15" i="5"/>
  <c r="EJ16" i="5"/>
  <c r="EF17" i="5"/>
  <c r="EF36" i="5"/>
  <c r="EF18" i="5"/>
  <c r="EQ23" i="5"/>
  <c r="EQ21" i="5"/>
  <c r="EQ51" i="5"/>
  <c r="ER22" i="5"/>
  <c r="ER24" i="5"/>
  <c r="ER58" i="5"/>
  <c r="ER25" i="5"/>
  <c r="A26" i="20"/>
  <c r="EM11" i="5"/>
  <c r="EM12" i="5"/>
  <c r="EM13" i="5"/>
  <c r="EI14" i="5"/>
  <c r="EI35" i="5"/>
  <c r="EI15" i="5"/>
  <c r="EI16" i="5"/>
  <c r="EE17" i="5"/>
  <c r="EE36" i="5"/>
  <c r="EE18" i="5"/>
  <c r="EP23" i="5"/>
  <c r="EP21" i="5"/>
  <c r="EQ22" i="5"/>
  <c r="EQ58" i="5"/>
  <c r="EQ24" i="5"/>
  <c r="EQ25" i="5"/>
  <c r="A25" i="20"/>
  <c r="B25" i="20"/>
  <c r="EL11" i="5"/>
  <c r="EL12" i="5"/>
  <c r="EL33" i="5"/>
  <c r="EL13" i="5"/>
  <c r="EL34" i="5"/>
  <c r="EH14" i="5"/>
  <c r="EH35" i="5"/>
  <c r="EH15" i="5"/>
  <c r="EH16" i="5"/>
  <c r="ED17" i="5"/>
  <c r="ED36" i="5"/>
  <c r="ED18" i="5"/>
  <c r="EO23" i="5"/>
  <c r="EO21" i="5"/>
  <c r="EP51" i="5"/>
  <c r="EP22" i="5"/>
  <c r="EP24" i="5"/>
  <c r="EP58" i="5"/>
  <c r="EP25" i="5"/>
  <c r="A24" i="20"/>
  <c r="EK11" i="5"/>
  <c r="EK12" i="5"/>
  <c r="EK34" i="5"/>
  <c r="EK33" i="5"/>
  <c r="EK13" i="5"/>
  <c r="EG14" i="5"/>
  <c r="EG15" i="5"/>
  <c r="EG16" i="5"/>
  <c r="EC17" i="5"/>
  <c r="EC36" i="5"/>
  <c r="EC18" i="5"/>
  <c r="EN23" i="5"/>
  <c r="EN21" i="5"/>
  <c r="EO22" i="5"/>
  <c r="EO24" i="5"/>
  <c r="EO58" i="5"/>
  <c r="EO25" i="5"/>
  <c r="A23" i="20"/>
  <c r="B23" i="20"/>
  <c r="EJ11" i="5"/>
  <c r="EJ12" i="5"/>
  <c r="EJ33" i="5"/>
  <c r="EJ13" i="5"/>
  <c r="EJ34" i="5"/>
  <c r="EF14" i="5"/>
  <c r="EF15" i="5"/>
  <c r="EF16" i="5"/>
  <c r="EB17" i="5"/>
  <c r="EB18" i="5"/>
  <c r="EB36" i="5"/>
  <c r="EM23" i="5"/>
  <c r="EM21" i="5"/>
  <c r="EN22" i="5"/>
  <c r="EN24" i="5"/>
  <c r="EN58" i="5"/>
  <c r="EN25" i="5"/>
  <c r="A22" i="20"/>
  <c r="EI11" i="5"/>
  <c r="EI12" i="5"/>
  <c r="EI13" i="5"/>
  <c r="EE14" i="5"/>
  <c r="EE15" i="5"/>
  <c r="EE16" i="5"/>
  <c r="EA17" i="5"/>
  <c r="EA36" i="5"/>
  <c r="EA18" i="5"/>
  <c r="EL23" i="5"/>
  <c r="EL21" i="5"/>
  <c r="EL51" i="5"/>
  <c r="EM51" i="5"/>
  <c r="EM22" i="5"/>
  <c r="EM24" i="5"/>
  <c r="EM58" i="5"/>
  <c r="EM25" i="5"/>
  <c r="A21" i="20"/>
  <c r="D21" i="20"/>
  <c r="EH11" i="5"/>
  <c r="EH12" i="5"/>
  <c r="EH33" i="5"/>
  <c r="EH13" i="5"/>
  <c r="ED14" i="5"/>
  <c r="ED15" i="5"/>
  <c r="ED16" i="5"/>
  <c r="DZ17" i="5"/>
  <c r="DZ18" i="5"/>
  <c r="DZ36" i="5"/>
  <c r="EK23" i="5"/>
  <c r="EK21" i="5"/>
  <c r="EL22" i="5"/>
  <c r="EL24" i="5"/>
  <c r="EL58" i="5"/>
  <c r="EL25" i="5"/>
  <c r="A20" i="20"/>
  <c r="EG11" i="5"/>
  <c r="EG12" i="5"/>
  <c r="EG34" i="5"/>
  <c r="EG13" i="5"/>
  <c r="EC14" i="5"/>
  <c r="EC15" i="5"/>
  <c r="EC16" i="5"/>
  <c r="DY17" i="5"/>
  <c r="DY18" i="5"/>
  <c r="EJ23" i="5"/>
  <c r="EJ21" i="5"/>
  <c r="EK51" i="5"/>
  <c r="EK22" i="5"/>
  <c r="EK24" i="5"/>
  <c r="EK58" i="5"/>
  <c r="EK25" i="5"/>
  <c r="A19" i="20"/>
  <c r="EF11" i="5"/>
  <c r="EF12" i="5"/>
  <c r="EF33" i="5"/>
  <c r="EF13" i="5"/>
  <c r="EF34" i="5"/>
  <c r="EB14" i="5"/>
  <c r="EB15" i="5"/>
  <c r="EB16" i="5"/>
  <c r="DX17" i="5"/>
  <c r="DX36" i="5"/>
  <c r="DX18" i="5"/>
  <c r="EI23" i="5"/>
  <c r="EI21" i="5"/>
  <c r="EJ22" i="5"/>
  <c r="EJ24" i="5"/>
  <c r="EJ58" i="5"/>
  <c r="EJ25" i="5"/>
  <c r="A18" i="20"/>
  <c r="EE11" i="5"/>
  <c r="EE12" i="5"/>
  <c r="EE13" i="5"/>
  <c r="EA14" i="5"/>
  <c r="EA35" i="5"/>
  <c r="EA15" i="5"/>
  <c r="EA16" i="5"/>
  <c r="DW17" i="5"/>
  <c r="DW18" i="5"/>
  <c r="EH23" i="5"/>
  <c r="EH21" i="5"/>
  <c r="EI51" i="5"/>
  <c r="EI22" i="5"/>
  <c r="EI58" i="5"/>
  <c r="EI24" i="5"/>
  <c r="EI25" i="5"/>
  <c r="A17" i="20"/>
  <c r="D17" i="20"/>
  <c r="ED11" i="5"/>
  <c r="ED12" i="5"/>
  <c r="ED33" i="5"/>
  <c r="ED13" i="5"/>
  <c r="ED34" i="5"/>
  <c r="DZ14" i="5"/>
  <c r="DZ35" i="5"/>
  <c r="DZ15" i="5"/>
  <c r="DZ16" i="5"/>
  <c r="DV17" i="5"/>
  <c r="DV18" i="5"/>
  <c r="EG23" i="5"/>
  <c r="EG21" i="5"/>
  <c r="EH51" i="5"/>
  <c r="EH22" i="5"/>
  <c r="EH24" i="5"/>
  <c r="EH58" i="5"/>
  <c r="EH25" i="5"/>
  <c r="A16" i="20"/>
  <c r="EC11" i="5"/>
  <c r="EC12" i="5"/>
  <c r="EC34" i="5"/>
  <c r="EC33" i="5"/>
  <c r="EC13" i="5"/>
  <c r="DY14" i="5"/>
  <c r="DY15" i="5"/>
  <c r="DY16" i="5"/>
  <c r="DU17" i="5"/>
  <c r="DU18" i="5"/>
  <c r="EF23" i="5"/>
  <c r="EF21" i="5"/>
  <c r="EF51" i="5"/>
  <c r="EG22" i="5"/>
  <c r="EG24" i="5"/>
  <c r="EG58" i="5"/>
  <c r="EG25" i="5"/>
  <c r="A15" i="20"/>
  <c r="D15" i="20"/>
  <c r="EB11" i="5"/>
  <c r="EB12" i="5"/>
  <c r="EB33" i="5"/>
  <c r="EB13" i="5"/>
  <c r="DX14" i="5"/>
  <c r="DX35" i="5"/>
  <c r="DX15" i="5"/>
  <c r="DX16" i="5"/>
  <c r="DT17" i="5"/>
  <c r="DT18" i="5"/>
  <c r="EE23" i="5"/>
  <c r="EE21" i="5"/>
  <c r="EF22" i="5"/>
  <c r="EF24" i="5"/>
  <c r="EF58" i="5"/>
  <c r="EF25" i="5"/>
  <c r="A14" i="20"/>
  <c r="EA11" i="5"/>
  <c r="EA12" i="5"/>
  <c r="EA34" i="5"/>
  <c r="EA33" i="5"/>
  <c r="EA13" i="5"/>
  <c r="DW14" i="5"/>
  <c r="DW15" i="5"/>
  <c r="DW16" i="5"/>
  <c r="DS17" i="5"/>
  <c r="DS36" i="5"/>
  <c r="DS18" i="5"/>
  <c r="ED23" i="5"/>
  <c r="ED21" i="5"/>
  <c r="EE51" i="5"/>
  <c r="EE22" i="5"/>
  <c r="EE24" i="5"/>
  <c r="EE58" i="5"/>
  <c r="EE25" i="5"/>
  <c r="A13" i="20"/>
  <c r="B13" i="20"/>
  <c r="DZ11" i="5"/>
  <c r="DZ12" i="5"/>
  <c r="DZ33" i="5"/>
  <c r="DZ13" i="5"/>
  <c r="DV14" i="5"/>
  <c r="DV35" i="5"/>
  <c r="DV15" i="5"/>
  <c r="DV16" i="5"/>
  <c r="DR17" i="5"/>
  <c r="DR18" i="5"/>
  <c r="DR36" i="5"/>
  <c r="EC23" i="5"/>
  <c r="EC21" i="5"/>
  <c r="ED51" i="5"/>
  <c r="ED22" i="5"/>
  <c r="ED24" i="5"/>
  <c r="ED58" i="5"/>
  <c r="ED25" i="5"/>
  <c r="A12" i="20"/>
  <c r="DY11" i="5"/>
  <c r="DY12" i="5"/>
  <c r="DY34" i="5"/>
  <c r="DY33" i="5"/>
  <c r="DY13" i="5"/>
  <c r="DU14" i="5"/>
  <c r="DU35" i="5"/>
  <c r="DU15" i="5"/>
  <c r="DU16" i="5"/>
  <c r="DQ17" i="5"/>
  <c r="DQ36" i="5"/>
  <c r="DQ18" i="5"/>
  <c r="EB23" i="5"/>
  <c r="EB21" i="5"/>
  <c r="EC22" i="5"/>
  <c r="EC58" i="5"/>
  <c r="EC24" i="5"/>
  <c r="EC25" i="5"/>
  <c r="A11" i="20"/>
  <c r="D11" i="20"/>
  <c r="DX11" i="5"/>
  <c r="DX12" i="5"/>
  <c r="DX33" i="5"/>
  <c r="DX13" i="5"/>
  <c r="DT14" i="5"/>
  <c r="DT35" i="5"/>
  <c r="DT15" i="5"/>
  <c r="DT16" i="5"/>
  <c r="DP17" i="5"/>
  <c r="DP18" i="5"/>
  <c r="DP36" i="5"/>
  <c r="EA23" i="5"/>
  <c r="EA21" i="5"/>
  <c r="EA51" i="5"/>
  <c r="EB22" i="5"/>
  <c r="EB24" i="5"/>
  <c r="EB58" i="5"/>
  <c r="EB25" i="5"/>
  <c r="A10" i="20"/>
  <c r="DW11" i="5"/>
  <c r="DW12" i="5"/>
  <c r="DW13" i="5"/>
  <c r="DS14" i="5"/>
  <c r="DS15" i="5"/>
  <c r="DS16" i="5"/>
  <c r="DO17" i="5"/>
  <c r="DO36" i="5"/>
  <c r="DO18" i="5"/>
  <c r="DZ23" i="5"/>
  <c r="DZ21" i="5"/>
  <c r="EA22" i="5"/>
  <c r="EA58" i="5"/>
  <c r="EA24" i="5"/>
  <c r="EA25" i="5"/>
  <c r="A9" i="20"/>
  <c r="B9" i="20"/>
  <c r="DV11" i="5"/>
  <c r="DV12" i="5"/>
  <c r="DV33" i="5"/>
  <c r="DV13" i="5"/>
  <c r="DV34" i="5"/>
  <c r="DR14" i="5"/>
  <c r="DR35" i="5"/>
  <c r="DR15" i="5"/>
  <c r="DR16" i="5"/>
  <c r="DN17" i="5"/>
  <c r="DN36" i="5"/>
  <c r="DN18" i="5"/>
  <c r="DY23" i="5"/>
  <c r="DY21" i="5"/>
  <c r="DZ51" i="5"/>
  <c r="DZ22" i="5"/>
  <c r="DZ24" i="5"/>
  <c r="DZ58" i="5"/>
  <c r="DZ25" i="5"/>
  <c r="A8" i="20"/>
  <c r="DU11" i="5"/>
  <c r="DU12" i="5"/>
  <c r="DU34" i="5"/>
  <c r="DU33" i="5"/>
  <c r="DU13" i="5"/>
  <c r="DQ14" i="5"/>
  <c r="DQ15" i="5"/>
  <c r="DQ16" i="5"/>
  <c r="DM17" i="5"/>
  <c r="DM36" i="5"/>
  <c r="DM18" i="5"/>
  <c r="DX23" i="5"/>
  <c r="DX21" i="5"/>
  <c r="DX51" i="5"/>
  <c r="DY22" i="5"/>
  <c r="DY58" i="5"/>
  <c r="DY24" i="5"/>
  <c r="DY25" i="5"/>
  <c r="A7" i="20"/>
  <c r="B7" i="20"/>
  <c r="DT11" i="5"/>
  <c r="DT12" i="5"/>
  <c r="DT33" i="5"/>
  <c r="DT13" i="5"/>
  <c r="DT34" i="5"/>
  <c r="DP14" i="5"/>
  <c r="DP35" i="5"/>
  <c r="DP15" i="5"/>
  <c r="DP16" i="5"/>
  <c r="DL17" i="5"/>
  <c r="DL18" i="5"/>
  <c r="DL36" i="5"/>
  <c r="DW23" i="5"/>
  <c r="DW21" i="5"/>
  <c r="DW51" i="5"/>
  <c r="DX22" i="5"/>
  <c r="DX24" i="5"/>
  <c r="DX58" i="5"/>
  <c r="DX25" i="5"/>
  <c r="A6" i="20"/>
  <c r="DS11" i="5"/>
  <c r="DS12" i="5"/>
  <c r="DS13" i="5"/>
  <c r="DO14" i="5"/>
  <c r="DO15" i="5"/>
  <c r="DO16" i="5"/>
  <c r="DK17" i="5"/>
  <c r="DK36" i="5"/>
  <c r="DK18" i="5"/>
  <c r="DV23" i="5"/>
  <c r="DV21" i="5"/>
  <c r="DV51" i="5"/>
  <c r="DW22" i="5"/>
  <c r="DW24" i="5"/>
  <c r="DW58" i="5"/>
  <c r="DW25" i="5"/>
  <c r="A5" i="20"/>
  <c r="DR11" i="5"/>
  <c r="DR12" i="5"/>
  <c r="DR33" i="5"/>
  <c r="DR13" i="5"/>
  <c r="DN14" i="5"/>
  <c r="DN15" i="5"/>
  <c r="DN16" i="5"/>
  <c r="DJ17" i="5"/>
  <c r="DJ18" i="5"/>
  <c r="DJ36" i="5"/>
  <c r="DU23" i="5"/>
  <c r="DU21" i="5"/>
  <c r="DV22" i="5"/>
  <c r="DV24" i="5"/>
  <c r="DV58" i="5"/>
  <c r="DV25" i="5"/>
  <c r="A4" i="20"/>
  <c r="B4" i="20"/>
  <c r="DQ11" i="5"/>
  <c r="DQ12" i="5"/>
  <c r="DQ34" i="5"/>
  <c r="DQ13" i="5"/>
  <c r="DM14" i="5"/>
  <c r="DM35" i="5"/>
  <c r="DM15" i="5"/>
  <c r="DM16" i="5"/>
  <c r="DI17" i="5"/>
  <c r="DI18" i="5"/>
  <c r="DT23" i="5"/>
  <c r="DT21" i="5"/>
  <c r="DT51" i="5"/>
  <c r="DU51" i="5"/>
  <c r="DU22" i="5"/>
  <c r="DU58" i="5"/>
  <c r="DU24" i="5"/>
  <c r="DU25" i="5"/>
  <c r="A3" i="20"/>
  <c r="B3" i="20"/>
  <c r="DP11" i="5"/>
  <c r="DP12" i="5"/>
  <c r="DP33" i="5"/>
  <c r="DP13" i="5"/>
  <c r="DP34" i="5"/>
  <c r="DL14" i="5"/>
  <c r="DL15" i="5"/>
  <c r="DL16" i="5"/>
  <c r="DH17" i="5"/>
  <c r="DH36" i="5"/>
  <c r="DH18" i="5"/>
  <c r="DS23" i="5"/>
  <c r="DS21" i="5"/>
  <c r="DT22" i="5"/>
  <c r="DT24" i="5"/>
  <c r="DT58" i="5"/>
  <c r="DT25" i="5"/>
  <c r="A2" i="20"/>
  <c r="D2" i="20"/>
  <c r="DO11" i="5"/>
  <c r="DO12" i="5"/>
  <c r="DO13" i="5"/>
  <c r="DK14" i="5"/>
  <c r="DK35" i="5"/>
  <c r="DK15" i="5"/>
  <c r="DK16" i="5"/>
  <c r="DG17" i="5"/>
  <c r="DG18" i="5"/>
  <c r="DR23" i="5"/>
  <c r="DR21" i="5"/>
  <c r="DS51" i="5"/>
  <c r="DS22" i="5"/>
  <c r="DS58" i="5"/>
  <c r="DS24" i="5"/>
  <c r="DS25" i="5"/>
  <c r="DM11" i="5"/>
  <c r="DM12" i="5"/>
  <c r="DM33" i="5"/>
  <c r="DN11" i="5"/>
  <c r="DN12" i="5"/>
  <c r="DM13" i="5"/>
  <c r="DM34" i="5"/>
  <c r="DN13" i="5"/>
  <c r="DI14" i="5"/>
  <c r="DI35" i="5"/>
  <c r="DI15" i="5"/>
  <c r="DI16" i="5"/>
  <c r="DJ14" i="5"/>
  <c r="DJ35" i="5"/>
  <c r="DJ15" i="5"/>
  <c r="DJ16" i="5"/>
  <c r="DE17" i="5"/>
  <c r="DE18" i="5"/>
  <c r="DE36" i="5"/>
  <c r="DF17" i="5"/>
  <c r="DF18" i="5"/>
  <c r="DF36" i="5"/>
  <c r="DP23" i="5"/>
  <c r="DP21" i="5"/>
  <c r="DP51" i="5"/>
  <c r="DL11" i="5"/>
  <c r="DL34" i="5"/>
  <c r="DL12" i="5"/>
  <c r="DL33" i="5"/>
  <c r="DL13" i="5"/>
  <c r="DH14" i="5"/>
  <c r="DH35" i="5"/>
  <c r="DH15" i="5"/>
  <c r="DH16" i="5"/>
  <c r="DD17" i="5"/>
  <c r="DD18" i="5"/>
  <c r="DO23" i="5"/>
  <c r="DO21" i="5"/>
  <c r="DP22" i="5"/>
  <c r="DP24" i="5"/>
  <c r="DP58" i="5"/>
  <c r="DP25" i="5"/>
  <c r="DQ23" i="5"/>
  <c r="DQ21" i="5"/>
  <c r="DQ22" i="5"/>
  <c r="DQ24" i="5"/>
  <c r="DQ58" i="5"/>
  <c r="DQ25" i="5"/>
  <c r="DR22" i="5"/>
  <c r="DR24" i="5"/>
  <c r="DR58" i="5"/>
  <c r="DR25" i="5"/>
  <c r="FX30" i="5"/>
  <c r="FW30" i="5"/>
  <c r="FV30" i="5"/>
  <c r="FT30" i="5"/>
  <c r="FS30" i="5"/>
  <c r="FR30" i="5"/>
  <c r="FQ30" i="5"/>
  <c r="FP30" i="5"/>
  <c r="FO30" i="5"/>
  <c r="FN30" i="5"/>
  <c r="FM30" i="5"/>
  <c r="FL30" i="5"/>
  <c r="FK30" i="5"/>
  <c r="FJ30" i="5"/>
  <c r="FH30" i="5"/>
  <c r="FG30" i="5"/>
  <c r="FF30" i="5"/>
  <c r="FE30" i="5"/>
  <c r="FD30" i="5"/>
  <c r="FC30" i="5"/>
  <c r="FB30" i="5"/>
  <c r="FA30" i="5"/>
  <c r="EZ30" i="5"/>
  <c r="EY30" i="5"/>
  <c r="EX30" i="5"/>
  <c r="EV30" i="5"/>
  <c r="EU30" i="5"/>
  <c r="ET30" i="5"/>
  <c r="ER30" i="5"/>
  <c r="EQ30" i="5"/>
  <c r="EP30" i="5"/>
  <c r="EO30" i="5"/>
  <c r="EN30" i="5"/>
  <c r="EM30" i="5"/>
  <c r="EL30" i="5"/>
  <c r="EK30" i="5"/>
  <c r="EJ30" i="5"/>
  <c r="EI30" i="5"/>
  <c r="EH30" i="5"/>
  <c r="EG30" i="5"/>
  <c r="EF30" i="5"/>
  <c r="EE30" i="5"/>
  <c r="ED30" i="5"/>
  <c r="EB30" i="5"/>
  <c r="EA30" i="5"/>
  <c r="DZ30" i="5"/>
  <c r="DY30" i="5"/>
  <c r="DX30" i="5"/>
  <c r="DW30" i="5"/>
  <c r="DV30" i="5"/>
  <c r="DU30" i="5"/>
  <c r="DT30" i="5"/>
  <c r="DS30" i="5"/>
  <c r="DR30" i="5"/>
  <c r="DQ30" i="5"/>
  <c r="DP30" i="5"/>
  <c r="DO30" i="5"/>
  <c r="DN30" i="5"/>
  <c r="DL30" i="5"/>
  <c r="DK30" i="5"/>
  <c r="DJ30" i="5"/>
  <c r="DI30" i="5"/>
  <c r="DH30" i="5"/>
  <c r="DG30" i="5"/>
  <c r="DF30" i="5"/>
  <c r="DE30" i="5"/>
  <c r="DD30" i="5"/>
  <c r="DC30" i="5"/>
  <c r="DB30" i="5"/>
  <c r="DA30" i="5"/>
  <c r="CZ30" i="5"/>
  <c r="CY30" i="5"/>
  <c r="CX30" i="5"/>
  <c r="CV30" i="5"/>
  <c r="CU30" i="5"/>
  <c r="CT30" i="5"/>
  <c r="CS30" i="5"/>
  <c r="CR30" i="5"/>
  <c r="CQ30" i="5"/>
  <c r="CP30" i="5"/>
  <c r="CO30" i="5"/>
  <c r="CN30" i="5"/>
  <c r="CM30" i="5"/>
  <c r="CL30" i="5"/>
  <c r="CK30" i="5"/>
  <c r="CJ30" i="5"/>
  <c r="CI30" i="5"/>
  <c r="CH30" i="5"/>
  <c r="CF30" i="5"/>
  <c r="CE30" i="5"/>
  <c r="CD30" i="5"/>
  <c r="CC30" i="5"/>
  <c r="CB30" i="5"/>
  <c r="CA30" i="5"/>
  <c r="BZ30" i="5"/>
  <c r="BY30" i="5"/>
  <c r="BX30" i="5"/>
  <c r="BW30" i="5"/>
  <c r="BV30" i="5"/>
  <c r="BU30" i="5"/>
  <c r="BT30" i="5"/>
  <c r="BS30" i="5"/>
  <c r="BR30" i="5"/>
  <c r="BP30" i="5"/>
  <c r="BO30" i="5"/>
  <c r="BN30" i="5"/>
  <c r="BM30" i="5"/>
  <c r="BL30" i="5"/>
  <c r="BK30" i="5"/>
  <c r="BJ30" i="5"/>
  <c r="BI30" i="5"/>
  <c r="BH30" i="5"/>
  <c r="BG30" i="5"/>
  <c r="BF30" i="5"/>
  <c r="BD30" i="5"/>
  <c r="BC30" i="5"/>
  <c r="BB30" i="5"/>
  <c r="AZ30" i="5"/>
  <c r="AY30" i="5"/>
  <c r="AX30" i="5"/>
  <c r="AV30" i="5"/>
  <c r="AU30" i="5"/>
  <c r="AT30" i="5"/>
  <c r="AS30" i="5"/>
  <c r="AR30" i="5"/>
  <c r="AQ30" i="5"/>
  <c r="AP30" i="5"/>
  <c r="AO30" i="5"/>
  <c r="AN30" i="5"/>
  <c r="AM30" i="5"/>
  <c r="AL30" i="5"/>
  <c r="AJ30" i="5"/>
  <c r="AI30" i="5"/>
  <c r="AH30" i="5"/>
  <c r="AG30" i="5"/>
  <c r="AF30" i="5"/>
  <c r="AE30" i="5"/>
  <c r="AD30" i="5"/>
  <c r="AC30" i="5"/>
  <c r="AB30" i="5"/>
  <c r="AA30" i="5"/>
  <c r="Z30" i="5"/>
  <c r="X30" i="5"/>
  <c r="W30" i="5"/>
  <c r="V30" i="5"/>
  <c r="T30" i="5"/>
  <c r="S30" i="5"/>
  <c r="R30" i="5"/>
  <c r="Q30" i="5"/>
  <c r="P30" i="5"/>
  <c r="O30" i="5"/>
  <c r="N30" i="5"/>
  <c r="M30" i="5"/>
  <c r="L30" i="5"/>
  <c r="K30" i="5"/>
  <c r="J30" i="5"/>
  <c r="I30" i="5"/>
  <c r="H30" i="5"/>
  <c r="G30" i="5"/>
  <c r="F30" i="5"/>
  <c r="D30" i="5"/>
  <c r="C30" i="5"/>
  <c r="FX82" i="5"/>
  <c r="FW82" i="5"/>
  <c r="FV82" i="5"/>
  <c r="FU82" i="5"/>
  <c r="FT82" i="5"/>
  <c r="FS82" i="5"/>
  <c r="FR82" i="5"/>
  <c r="FQ82" i="5"/>
  <c r="FP82" i="5"/>
  <c r="FO82" i="5"/>
  <c r="FN82" i="5"/>
  <c r="FM82" i="5"/>
  <c r="FL82" i="5"/>
  <c r="FK82" i="5"/>
  <c r="FJ82" i="5"/>
  <c r="FI82" i="5"/>
  <c r="FH82" i="5"/>
  <c r="FG82" i="5"/>
  <c r="FF82" i="5"/>
  <c r="FE82" i="5"/>
  <c r="FD82" i="5"/>
  <c r="FC82" i="5"/>
  <c r="FB82" i="5"/>
  <c r="FA82" i="5"/>
  <c r="EZ82" i="5"/>
  <c r="EY82" i="5"/>
  <c r="EX82" i="5"/>
  <c r="EW82" i="5"/>
  <c r="EV82" i="5"/>
  <c r="EU82" i="5"/>
  <c r="ET82" i="5"/>
  <c r="ES82" i="5"/>
  <c r="ER82" i="5"/>
  <c r="EQ82" i="5"/>
  <c r="EP82" i="5"/>
  <c r="EO82" i="5"/>
  <c r="EN82" i="5"/>
  <c r="EM82" i="5"/>
  <c r="EL82" i="5"/>
  <c r="EK82" i="5"/>
  <c r="EJ82" i="5"/>
  <c r="EI82" i="5"/>
  <c r="EH82" i="5"/>
  <c r="EG82" i="5"/>
  <c r="EF82" i="5"/>
  <c r="EE82" i="5"/>
  <c r="ED82" i="5"/>
  <c r="EC82" i="5"/>
  <c r="EB82" i="5"/>
  <c r="EA82" i="5"/>
  <c r="DZ82" i="5"/>
  <c r="DY82" i="5"/>
  <c r="DX82" i="5"/>
  <c r="DW82" i="5"/>
  <c r="DV82" i="5"/>
  <c r="DU82" i="5"/>
  <c r="DT82" i="5"/>
  <c r="DS82" i="5"/>
  <c r="DR82" i="5"/>
  <c r="DQ82" i="5"/>
  <c r="DP82" i="5"/>
  <c r="DO82" i="5"/>
  <c r="DN82" i="5"/>
  <c r="DM82" i="5"/>
  <c r="DL82" i="5"/>
  <c r="DK82" i="5"/>
  <c r="DJ82" i="5"/>
  <c r="DI82" i="5"/>
  <c r="DH82" i="5"/>
  <c r="DG82" i="5"/>
  <c r="DF82" i="5"/>
  <c r="DE82" i="5"/>
  <c r="DD82" i="5"/>
  <c r="DC82" i="5"/>
  <c r="DB82" i="5"/>
  <c r="DA82" i="5"/>
  <c r="CZ82" i="5"/>
  <c r="CY82" i="5"/>
  <c r="CX82" i="5"/>
  <c r="CW82" i="5"/>
  <c r="CV82" i="5"/>
  <c r="CU82" i="5"/>
  <c r="CT82" i="5"/>
  <c r="CS82" i="5"/>
  <c r="CR82" i="5"/>
  <c r="CQ82" i="5"/>
  <c r="CP82" i="5"/>
  <c r="CO82" i="5"/>
  <c r="CN82" i="5"/>
  <c r="CM82" i="5"/>
  <c r="CL82" i="5"/>
  <c r="CK82" i="5"/>
  <c r="CJ82" i="5"/>
  <c r="CI82" i="5"/>
  <c r="CH82" i="5"/>
  <c r="CG82" i="5"/>
  <c r="CF82" i="5"/>
  <c r="CE82" i="5"/>
  <c r="CD82" i="5"/>
  <c r="CC82" i="5"/>
  <c r="CB82" i="5"/>
  <c r="CA82" i="5"/>
  <c r="BZ82" i="5"/>
  <c r="BY82" i="5"/>
  <c r="BX82" i="5"/>
  <c r="BW82" i="5"/>
  <c r="BV82" i="5"/>
  <c r="BU82" i="5"/>
  <c r="BT82" i="5"/>
  <c r="BS82" i="5"/>
  <c r="BR82" i="5"/>
  <c r="BQ82" i="5"/>
  <c r="BP82" i="5"/>
  <c r="BO82" i="5"/>
  <c r="BN82" i="5"/>
  <c r="BM82" i="5"/>
  <c r="BL82" i="5"/>
  <c r="BK82" i="5"/>
  <c r="BJ82" i="5"/>
  <c r="BI82" i="5"/>
  <c r="BH82" i="5"/>
  <c r="BG82" i="5"/>
  <c r="BF82" i="5"/>
  <c r="BE82" i="5"/>
  <c r="BD82" i="5"/>
  <c r="BC82" i="5"/>
  <c r="BB82" i="5"/>
  <c r="BA82" i="5"/>
  <c r="AZ82" i="5"/>
  <c r="AY82" i="5"/>
  <c r="AX82" i="5"/>
  <c r="AW82" i="5"/>
  <c r="AV82" i="5"/>
  <c r="AU82" i="5"/>
  <c r="AT82" i="5"/>
  <c r="AS82" i="5"/>
  <c r="AR82" i="5"/>
  <c r="AQ82" i="5"/>
  <c r="AP82" i="5"/>
  <c r="AO82" i="5"/>
  <c r="AN82" i="5"/>
  <c r="AM82" i="5"/>
  <c r="AL82" i="5"/>
  <c r="AK82" i="5"/>
  <c r="AJ82" i="5"/>
  <c r="AI82" i="5"/>
  <c r="AH82" i="5"/>
  <c r="AG82" i="5"/>
  <c r="AF82" i="5"/>
  <c r="AE82" i="5"/>
  <c r="AD82" i="5"/>
  <c r="AC82" i="5"/>
  <c r="AB82" i="5"/>
  <c r="AA82" i="5"/>
  <c r="Z82" i="5"/>
  <c r="Y82" i="5"/>
  <c r="X82" i="5"/>
  <c r="W82" i="5"/>
  <c r="V82" i="5"/>
  <c r="U82" i="5"/>
  <c r="T82" i="5"/>
  <c r="S82" i="5"/>
  <c r="R82" i="5"/>
  <c r="Q82" i="5"/>
  <c r="P82" i="5"/>
  <c r="O82" i="5"/>
  <c r="N82" i="5"/>
  <c r="M82" i="5"/>
  <c r="L82" i="5"/>
  <c r="K82" i="5"/>
  <c r="J82" i="5"/>
  <c r="I82" i="5"/>
  <c r="H82" i="5"/>
  <c r="G82" i="5"/>
  <c r="F82" i="5"/>
  <c r="E82" i="5"/>
  <c r="D82" i="5"/>
  <c r="C82" i="5"/>
  <c r="B145" i="20"/>
  <c r="B139" i="20"/>
  <c r="B131" i="20"/>
  <c r="B126" i="20"/>
  <c r="B125" i="20"/>
  <c r="B119" i="20"/>
  <c r="B107" i="20"/>
  <c r="B72" i="20"/>
  <c r="B67" i="20"/>
  <c r="B57" i="20"/>
  <c r="B31" i="20"/>
  <c r="B27" i="20"/>
  <c r="D7" i="20"/>
  <c r="D60" i="20"/>
  <c r="C66" i="20"/>
  <c r="D67" i="20"/>
  <c r="C72" i="20"/>
  <c r="C78" i="20"/>
  <c r="C85" i="20"/>
  <c r="C93" i="20"/>
  <c r="C101" i="20"/>
  <c r="C102" i="20"/>
  <c r="C108" i="20"/>
  <c r="C131" i="20"/>
  <c r="C139" i="20"/>
  <c r="C150" i="20"/>
  <c r="D116" i="20"/>
  <c r="D130" i="20"/>
  <c r="C67" i="20"/>
  <c r="D131" i="20"/>
  <c r="D149" i="20"/>
  <c r="D102" i="20"/>
  <c r="D122" i="20"/>
  <c r="D91" i="20"/>
  <c r="D139" i="20"/>
  <c r="D72" i="20"/>
  <c r="DS26" i="5"/>
  <c r="DS63" i="5"/>
  <c r="DT26" i="5"/>
  <c r="DT63" i="5"/>
  <c r="DU26" i="5"/>
  <c r="DU63" i="5"/>
  <c r="DV26" i="5"/>
  <c r="DV63" i="5"/>
  <c r="DW26" i="5"/>
  <c r="DW63" i="5"/>
  <c r="DX26" i="5"/>
  <c r="DX63" i="5"/>
  <c r="DY26" i="5"/>
  <c r="DY63" i="5"/>
  <c r="DZ26" i="5"/>
  <c r="DZ63" i="5"/>
  <c r="EA26" i="5"/>
  <c r="EA63" i="5"/>
  <c r="EB26" i="5"/>
  <c r="EB63" i="5"/>
  <c r="EC26" i="5"/>
  <c r="EC63" i="5"/>
  <c r="ED26" i="5"/>
  <c r="ED63" i="5"/>
  <c r="EE26" i="5"/>
  <c r="EE63" i="5"/>
  <c r="EF26" i="5"/>
  <c r="EF63" i="5"/>
  <c r="EG26" i="5"/>
  <c r="EG63" i="5"/>
  <c r="EH26" i="5"/>
  <c r="EH63" i="5"/>
  <c r="EI26" i="5"/>
  <c r="EI63" i="5"/>
  <c r="EJ26" i="5"/>
  <c r="EJ63" i="5"/>
  <c r="EK64" i="5"/>
  <c r="EN69" i="5"/>
  <c r="EK26" i="5"/>
  <c r="EK63" i="5"/>
  <c r="EL26" i="5"/>
  <c r="EL63" i="5"/>
  <c r="EM26" i="5"/>
  <c r="EM63" i="5"/>
  <c r="EN26" i="5"/>
  <c r="EN63" i="5"/>
  <c r="EO26" i="5"/>
  <c r="EO63" i="5"/>
  <c r="EP26" i="5"/>
  <c r="EP63" i="5"/>
  <c r="EQ26" i="5"/>
  <c r="EQ63" i="5"/>
  <c r="ER26" i="5"/>
  <c r="ER63" i="5"/>
  <c r="ES26" i="5"/>
  <c r="ES63" i="5"/>
  <c r="ET26" i="5"/>
  <c r="ET63" i="5"/>
  <c r="EU26" i="5"/>
  <c r="EU63" i="5"/>
  <c r="EV26" i="5"/>
  <c r="EV63" i="5"/>
  <c r="EW26" i="5"/>
  <c r="EW63" i="5"/>
  <c r="EX26" i="5"/>
  <c r="EX63" i="5"/>
  <c r="EY26" i="5"/>
  <c r="EY63" i="5"/>
  <c r="EZ64" i="5"/>
  <c r="EZ26" i="5"/>
  <c r="EZ63" i="5"/>
  <c r="FA26" i="5"/>
  <c r="FA63" i="5"/>
  <c r="FB26" i="5"/>
  <c r="FB63" i="5"/>
  <c r="FC26" i="5"/>
  <c r="FC63" i="5"/>
  <c r="FD26" i="5"/>
  <c r="FD63" i="5"/>
  <c r="FE26" i="5"/>
  <c r="FE63" i="5"/>
  <c r="FF65" i="5"/>
  <c r="FF26" i="5"/>
  <c r="FF63" i="5"/>
  <c r="FG26" i="5"/>
  <c r="FG63" i="5"/>
  <c r="FH26" i="5"/>
  <c r="FH63" i="5"/>
  <c r="FI26" i="5"/>
  <c r="FI63" i="5"/>
  <c r="FJ26" i="5"/>
  <c r="FJ63" i="5"/>
  <c r="FK26" i="5"/>
  <c r="FK63" i="5"/>
  <c r="FL26" i="5"/>
  <c r="FL63" i="5"/>
  <c r="FM26" i="5"/>
  <c r="FM63" i="5"/>
  <c r="FN65" i="5"/>
  <c r="FN26" i="5"/>
  <c r="FN63" i="5"/>
  <c r="FO26" i="5"/>
  <c r="FO63" i="5"/>
  <c r="FP26" i="5"/>
  <c r="FP63" i="5"/>
  <c r="FQ64" i="5"/>
  <c r="FQ26" i="5"/>
  <c r="FQ63" i="5"/>
  <c r="FR64" i="5"/>
  <c r="FR26" i="5"/>
  <c r="FS26" i="5"/>
  <c r="FS63" i="5"/>
  <c r="FT26" i="5"/>
  <c r="FU26" i="5"/>
  <c r="FU63" i="5"/>
  <c r="FV65" i="5"/>
  <c r="FV26" i="5"/>
  <c r="FW26" i="5"/>
  <c r="FW63" i="5"/>
  <c r="FX26" i="5"/>
  <c r="FX63" i="5"/>
  <c r="C68" i="5"/>
  <c r="C70" i="5"/>
  <c r="D68" i="5"/>
  <c r="E68" i="5"/>
  <c r="E69" i="5"/>
  <c r="D69" i="5"/>
  <c r="C69" i="5"/>
  <c r="E70" i="5"/>
  <c r="D70" i="5"/>
  <c r="DR26" i="5"/>
  <c r="DQ26" i="5"/>
  <c r="DQ63" i="5"/>
  <c r="DP26" i="5"/>
  <c r="DO26" i="5"/>
  <c r="DN26" i="5"/>
  <c r="DM26" i="5"/>
  <c r="DM63" i="5"/>
  <c r="DN65" i="5"/>
  <c r="DL26" i="5"/>
  <c r="DK26" i="5"/>
  <c r="DJ26" i="5"/>
  <c r="DI26" i="5"/>
  <c r="DH26" i="5"/>
  <c r="DG26" i="5"/>
  <c r="DF26" i="5"/>
  <c r="DE26" i="5"/>
  <c r="DD26" i="5"/>
  <c r="DC26" i="5"/>
  <c r="DB26" i="5"/>
  <c r="DA26" i="5"/>
  <c r="DA63" i="5"/>
  <c r="CZ26" i="5"/>
  <c r="CY26" i="5"/>
  <c r="CX26" i="5"/>
  <c r="CW26" i="5"/>
  <c r="CW63" i="5"/>
  <c r="CV26" i="5"/>
  <c r="CU26" i="5"/>
  <c r="CT26" i="5"/>
  <c r="CS26" i="5"/>
  <c r="CR26" i="5"/>
  <c r="CQ26" i="5"/>
  <c r="CP26" i="5"/>
  <c r="CO26" i="5"/>
  <c r="CO63" i="5"/>
  <c r="CN26" i="5"/>
  <c r="CM26" i="5"/>
  <c r="CL26" i="5"/>
  <c r="CK26" i="5"/>
  <c r="CJ26" i="5"/>
  <c r="CI26" i="5"/>
  <c r="CH26" i="5"/>
  <c r="CG26" i="5"/>
  <c r="CG63" i="5"/>
  <c r="CH64" i="5"/>
  <c r="CF26" i="5"/>
  <c r="CE26" i="5"/>
  <c r="CD26" i="5"/>
  <c r="CC26" i="5"/>
  <c r="CC63" i="5"/>
  <c r="CB26" i="5"/>
  <c r="CA26" i="5"/>
  <c r="BZ26" i="5"/>
  <c r="BY26" i="5"/>
  <c r="BY63" i="5"/>
  <c r="BX26" i="5"/>
  <c r="BW26" i="5"/>
  <c r="BV26" i="5"/>
  <c r="BU26" i="5"/>
  <c r="BT26" i="5"/>
  <c r="BS26" i="5"/>
  <c r="BR26" i="5"/>
  <c r="BQ26" i="5"/>
  <c r="BQ63" i="5"/>
  <c r="BP26" i="5"/>
  <c r="BO26" i="5"/>
  <c r="BN26" i="5"/>
  <c r="BM26" i="5"/>
  <c r="BM63" i="5"/>
  <c r="BL26" i="5"/>
  <c r="BK26" i="5"/>
  <c r="BJ26" i="5"/>
  <c r="BI26" i="5"/>
  <c r="BI63" i="5"/>
  <c r="BJ65" i="5"/>
  <c r="BH26" i="5"/>
  <c r="BG26" i="5"/>
  <c r="BF26" i="5"/>
  <c r="BE26" i="5"/>
  <c r="BE63" i="5"/>
  <c r="BD26" i="5"/>
  <c r="BC26" i="5"/>
  <c r="BB26" i="5"/>
  <c r="BA26" i="5"/>
  <c r="AZ26" i="5"/>
  <c r="AY26" i="5"/>
  <c r="AX26" i="5"/>
  <c r="AW26" i="5"/>
  <c r="AW63" i="5"/>
  <c r="AV26" i="5"/>
  <c r="AU26" i="5"/>
  <c r="AT26" i="5"/>
  <c r="AS26" i="5"/>
  <c r="AS63" i="5"/>
  <c r="AR26" i="5"/>
  <c r="AQ26" i="5"/>
  <c r="AP26" i="5"/>
  <c r="AO26" i="5"/>
  <c r="AO63" i="5"/>
  <c r="AP65" i="5"/>
  <c r="AN26" i="5"/>
  <c r="AM26" i="5"/>
  <c r="AL26" i="5"/>
  <c r="AK26" i="5"/>
  <c r="AK63" i="5"/>
  <c r="AJ26" i="5"/>
  <c r="AI26" i="5"/>
  <c r="AH26" i="5"/>
  <c r="AG26" i="5"/>
  <c r="AF26" i="5"/>
  <c r="AE26" i="5"/>
  <c r="AD26" i="5"/>
  <c r="AC26" i="5"/>
  <c r="AC63" i="5"/>
  <c r="AB26" i="5"/>
  <c r="AA26" i="5"/>
  <c r="Z26" i="5"/>
  <c r="Y26" i="5"/>
  <c r="X26" i="5"/>
  <c r="W26" i="5"/>
  <c r="V26" i="5"/>
  <c r="U26" i="5"/>
  <c r="U63" i="5"/>
  <c r="V64"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E116"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DO24" i="5"/>
  <c r="DN24" i="5"/>
  <c r="DM24" i="5"/>
  <c r="DL24" i="5"/>
  <c r="DK24" i="5"/>
  <c r="DJ24" i="5"/>
  <c r="DI24" i="5"/>
  <c r="DH24" i="5"/>
  <c r="DG24" i="5"/>
  <c r="DG63" i="5"/>
  <c r="DF24" i="5"/>
  <c r="DE24" i="5"/>
  <c r="DD24" i="5"/>
  <c r="DC24" i="5"/>
  <c r="DB24" i="5"/>
  <c r="DA24" i="5"/>
  <c r="CZ24" i="5"/>
  <c r="CY24" i="5"/>
  <c r="CX24" i="5"/>
  <c r="CW24" i="5"/>
  <c r="CV24" i="5"/>
  <c r="CU24" i="5"/>
  <c r="CU63" i="5"/>
  <c r="CT24" i="5"/>
  <c r="CS24" i="5"/>
  <c r="CR24" i="5"/>
  <c r="CQ24" i="5"/>
  <c r="CP24" i="5"/>
  <c r="CO24" i="5"/>
  <c r="CO58" i="5"/>
  <c r="CN24" i="5"/>
  <c r="CM24" i="5"/>
  <c r="CL24" i="5"/>
  <c r="CK24" i="5"/>
  <c r="CJ24" i="5"/>
  <c r="CI24" i="5"/>
  <c r="CI58" i="5"/>
  <c r="CH24" i="5"/>
  <c r="CG24" i="5"/>
  <c r="CF24" i="5"/>
  <c r="CE24" i="5"/>
  <c r="CD24" i="5"/>
  <c r="CC24" i="5"/>
  <c r="CB24" i="5"/>
  <c r="CA24" i="5"/>
  <c r="BZ24" i="5"/>
  <c r="BY24" i="5"/>
  <c r="BX24" i="5"/>
  <c r="BW24" i="5"/>
  <c r="BV24" i="5"/>
  <c r="BU24" i="5"/>
  <c r="BT24" i="5"/>
  <c r="BS24" i="5"/>
  <c r="BS58" i="5"/>
  <c r="BR24" i="5"/>
  <c r="BQ24" i="5"/>
  <c r="BP24" i="5"/>
  <c r="BO24" i="5"/>
  <c r="BO63" i="5"/>
  <c r="BN24" i="5"/>
  <c r="BM24" i="5"/>
  <c r="BL24" i="5"/>
  <c r="BL58" i="5"/>
  <c r="BK24" i="5"/>
  <c r="BK63" i="5"/>
  <c r="BL64" i="5"/>
  <c r="BJ24" i="5"/>
  <c r="BI24" i="5"/>
  <c r="BH24" i="5"/>
  <c r="BG24" i="5"/>
  <c r="BF24" i="5"/>
  <c r="BE24" i="5"/>
  <c r="BD24" i="5"/>
  <c r="BC24" i="5"/>
  <c r="BC63" i="5"/>
  <c r="BB24" i="5"/>
  <c r="BA24" i="5"/>
  <c r="AZ24" i="5"/>
  <c r="AY24" i="5"/>
  <c r="AY63" i="5"/>
  <c r="AX24" i="5"/>
  <c r="AW24" i="5"/>
  <c r="AV24" i="5"/>
  <c r="AU24" i="5"/>
  <c r="AT24" i="5"/>
  <c r="AS24" i="5"/>
  <c r="AR24" i="5"/>
  <c r="AQ24" i="5"/>
  <c r="AP24" i="5"/>
  <c r="AO24" i="5"/>
  <c r="AN24" i="5"/>
  <c r="AM24" i="5"/>
  <c r="AM58" i="5"/>
  <c r="AL24" i="5"/>
  <c r="AK24" i="5"/>
  <c r="AJ24" i="5"/>
  <c r="AI24" i="5"/>
  <c r="AH24" i="5"/>
  <c r="AG24" i="5"/>
  <c r="AF24" i="5"/>
  <c r="AE24" i="5"/>
  <c r="AE58" i="5"/>
  <c r="AD24" i="5"/>
  <c r="AC24" i="5"/>
  <c r="AC58" i="5"/>
  <c r="AB24" i="5"/>
  <c r="AA24" i="5"/>
  <c r="AA63" i="5"/>
  <c r="Z24" i="5"/>
  <c r="Y24" i="5"/>
  <c r="X24" i="5"/>
  <c r="W24" i="5"/>
  <c r="W63" i="5"/>
  <c r="V24" i="5"/>
  <c r="U24" i="5"/>
  <c r="T24" i="5"/>
  <c r="S24" i="5"/>
  <c r="R24" i="5"/>
  <c r="Q24" i="5"/>
  <c r="P24" i="5"/>
  <c r="O24" i="5"/>
  <c r="O63" i="5"/>
  <c r="P65" i="5"/>
  <c r="N24" i="5"/>
  <c r="M24" i="5"/>
  <c r="L24" i="5"/>
  <c r="K24" i="5"/>
  <c r="J24" i="5"/>
  <c r="I24" i="5"/>
  <c r="H24" i="5"/>
  <c r="G24" i="5"/>
  <c r="G58" i="5"/>
  <c r="F24" i="5"/>
  <c r="E24" i="5"/>
  <c r="D24" i="5"/>
  <c r="C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DO22" i="5"/>
  <c r="DN22" i="5"/>
  <c r="DM22" i="5"/>
  <c r="DL22" i="5"/>
  <c r="DK22" i="5"/>
  <c r="DJ22" i="5"/>
  <c r="DI22" i="5"/>
  <c r="DI58" i="5"/>
  <c r="DH22" i="5"/>
  <c r="DG22" i="5"/>
  <c r="DF22" i="5"/>
  <c r="DE22" i="5"/>
  <c r="DD22" i="5"/>
  <c r="DC22" i="5"/>
  <c r="DB22" i="5"/>
  <c r="DA22" i="5"/>
  <c r="DA58" i="5"/>
  <c r="CZ22" i="5"/>
  <c r="CY22" i="5"/>
  <c r="CX22" i="5"/>
  <c r="CW22" i="5"/>
  <c r="CV22" i="5"/>
  <c r="CU22" i="5"/>
  <c r="CU58" i="5"/>
  <c r="CT22" i="5"/>
  <c r="CS22" i="5"/>
  <c r="CS58" i="5"/>
  <c r="CR22" i="5"/>
  <c r="CQ22" i="5"/>
  <c r="CP22" i="5"/>
  <c r="CO22" i="5"/>
  <c r="CN22" i="5"/>
  <c r="CM22" i="5"/>
  <c r="CL22" i="5"/>
  <c r="CK22" i="5"/>
  <c r="CK58" i="5"/>
  <c r="CJ22" i="5"/>
  <c r="CI22" i="5"/>
  <c r="CH22" i="5"/>
  <c r="CG22" i="5"/>
  <c r="CF22" i="5"/>
  <c r="CE22" i="5"/>
  <c r="CD22" i="5"/>
  <c r="CC22" i="5"/>
  <c r="CC58" i="5"/>
  <c r="CB22" i="5"/>
  <c r="CA22" i="5"/>
  <c r="BZ22" i="5"/>
  <c r="BY22" i="5"/>
  <c r="BY58" i="5"/>
  <c r="BX22" i="5"/>
  <c r="BW22" i="5"/>
  <c r="BV22" i="5"/>
  <c r="BU22" i="5"/>
  <c r="BU58" i="5"/>
  <c r="BT22" i="5"/>
  <c r="BS22" i="5"/>
  <c r="BR22" i="5"/>
  <c r="BR58" i="5"/>
  <c r="BQ22" i="5"/>
  <c r="BP22" i="5"/>
  <c r="BO22" i="5"/>
  <c r="BN22" i="5"/>
  <c r="BM22" i="5"/>
  <c r="BM58" i="5"/>
  <c r="BL22" i="5"/>
  <c r="BK22" i="5"/>
  <c r="BJ22" i="5"/>
  <c r="BJ58" i="5"/>
  <c r="BI22" i="5"/>
  <c r="BH22" i="5"/>
  <c r="BG22" i="5"/>
  <c r="BG58" i="5"/>
  <c r="BF22" i="5"/>
  <c r="BE22" i="5"/>
  <c r="BE58" i="5"/>
  <c r="BD22" i="5"/>
  <c r="BD58" i="5"/>
  <c r="BC22" i="5"/>
  <c r="BB22" i="5"/>
  <c r="BA22" i="5"/>
  <c r="AZ22" i="5"/>
  <c r="AY22" i="5"/>
  <c r="AY58" i="5"/>
  <c r="AX22" i="5"/>
  <c r="AW22" i="5"/>
  <c r="AW58" i="5"/>
  <c r="AV22" i="5"/>
  <c r="AU22" i="5"/>
  <c r="AT22" i="5"/>
  <c r="AS22" i="5"/>
  <c r="AS58" i="5"/>
  <c r="AR22" i="5"/>
  <c r="AR58" i="5"/>
  <c r="AQ22" i="5"/>
  <c r="AP22" i="5"/>
  <c r="AO22" i="5"/>
  <c r="AO58" i="5"/>
  <c r="AN22" i="5"/>
  <c r="AM22" i="5"/>
  <c r="AL22" i="5"/>
  <c r="AL58" i="5"/>
  <c r="AK22" i="5"/>
  <c r="AK58" i="5"/>
  <c r="AJ22" i="5"/>
  <c r="AI22" i="5"/>
  <c r="AH22" i="5"/>
  <c r="AG22" i="5"/>
  <c r="AG58" i="5"/>
  <c r="AF22" i="5"/>
  <c r="AE22" i="5"/>
  <c r="AD22" i="5"/>
  <c r="AC22" i="5"/>
  <c r="AB22" i="5"/>
  <c r="AA22" i="5"/>
  <c r="Z22" i="5"/>
  <c r="Z58" i="5"/>
  <c r="Y22" i="5"/>
  <c r="Y58" i="5"/>
  <c r="X22" i="5"/>
  <c r="X58" i="5"/>
  <c r="W22" i="5"/>
  <c r="V22" i="5"/>
  <c r="U22" i="5"/>
  <c r="T22" i="5"/>
  <c r="S22" i="5"/>
  <c r="R22" i="5"/>
  <c r="R58" i="5"/>
  <c r="Q22" i="5"/>
  <c r="Q58" i="5"/>
  <c r="P22" i="5"/>
  <c r="O22" i="5"/>
  <c r="N22" i="5"/>
  <c r="M22" i="5"/>
  <c r="L22" i="5"/>
  <c r="K22" i="5"/>
  <c r="J22" i="5"/>
  <c r="I22" i="5"/>
  <c r="I58" i="5"/>
  <c r="H22" i="5"/>
  <c r="G22" i="5"/>
  <c r="F22" i="5"/>
  <c r="E22" i="5"/>
  <c r="D22" i="5"/>
  <c r="C22" i="5"/>
  <c r="DN21" i="5"/>
  <c r="DO51" i="5"/>
  <c r="DM21" i="5"/>
  <c r="DL21" i="5"/>
  <c r="DM51" i="5"/>
  <c r="DK21" i="5"/>
  <c r="DJ21" i="5"/>
  <c r="DI21" i="5"/>
  <c r="DH21" i="5"/>
  <c r="DG21" i="5"/>
  <c r="DF21" i="5"/>
  <c r="DG51" i="5"/>
  <c r="DE21" i="5"/>
  <c r="DD21" i="5"/>
  <c r="DE51" i="5"/>
  <c r="DC21" i="5"/>
  <c r="DB21" i="5"/>
  <c r="DA21" i="5"/>
  <c r="CZ21" i="5"/>
  <c r="CY21" i="5"/>
  <c r="CX21" i="5"/>
  <c r="CW21" i="5"/>
  <c r="CV21" i="5"/>
  <c r="CU21" i="5"/>
  <c r="CT21" i="5"/>
  <c r="CS21" i="5"/>
  <c r="CR21" i="5"/>
  <c r="CS51" i="5"/>
  <c r="CQ21" i="5"/>
  <c r="CP21" i="5"/>
  <c r="CO21" i="5"/>
  <c r="CN21" i="5"/>
  <c r="CM21" i="5"/>
  <c r="CL21" i="5"/>
  <c r="CK21" i="5"/>
  <c r="CJ21" i="5"/>
  <c r="CJ51" i="5"/>
  <c r="CI21" i="5"/>
  <c r="CH21" i="5"/>
  <c r="CI51" i="5"/>
  <c r="CG21" i="5"/>
  <c r="CF21" i="5"/>
  <c r="CF51" i="5"/>
  <c r="CE21" i="5"/>
  <c r="CD21" i="5"/>
  <c r="CC21" i="5"/>
  <c r="CB21" i="5"/>
  <c r="CA21" i="5"/>
  <c r="BZ21" i="5"/>
  <c r="BZ51" i="5"/>
  <c r="BY21" i="5"/>
  <c r="BX21" i="5"/>
  <c r="BX51" i="5"/>
  <c r="BW21" i="5"/>
  <c r="BV21" i="5"/>
  <c r="BU21" i="5"/>
  <c r="BV51" i="5"/>
  <c r="BT21" i="5"/>
  <c r="BS21" i="5"/>
  <c r="BR21" i="5"/>
  <c r="BQ21" i="5"/>
  <c r="BP21" i="5"/>
  <c r="BP51" i="5"/>
  <c r="BO21" i="5"/>
  <c r="BN21" i="5"/>
  <c r="BM21" i="5"/>
  <c r="BL21" i="5"/>
  <c r="BK21" i="5"/>
  <c r="BJ21" i="5"/>
  <c r="BI21" i="5"/>
  <c r="BH21" i="5"/>
  <c r="BI51" i="5"/>
  <c r="BG21" i="5"/>
  <c r="BF21" i="5"/>
  <c r="BE21" i="5"/>
  <c r="BD21" i="5"/>
  <c r="BE51" i="5"/>
  <c r="BC21" i="5"/>
  <c r="BB21" i="5"/>
  <c r="BA21" i="5"/>
  <c r="AZ21" i="5"/>
  <c r="AY21" i="5"/>
  <c r="AX21" i="5"/>
  <c r="AW21" i="5"/>
  <c r="AV21" i="5"/>
  <c r="AU21" i="5"/>
  <c r="AT21" i="5"/>
  <c r="AU51" i="5"/>
  <c r="AS21" i="5"/>
  <c r="AR21" i="5"/>
  <c r="AS51" i="5"/>
  <c r="AQ21" i="5"/>
  <c r="AP21" i="5"/>
  <c r="AO21" i="5"/>
  <c r="AN21" i="5"/>
  <c r="AN51" i="5"/>
  <c r="AM21" i="5"/>
  <c r="AL21" i="5"/>
  <c r="AK21" i="5"/>
  <c r="AJ21" i="5"/>
  <c r="AJ51" i="5"/>
  <c r="AI21" i="5"/>
  <c r="AH21" i="5"/>
  <c r="AG21" i="5"/>
  <c r="AF21" i="5"/>
  <c r="AE21" i="5"/>
  <c r="AD21" i="5"/>
  <c r="AC21" i="5"/>
  <c r="AB21" i="5"/>
  <c r="AC51" i="5"/>
  <c r="AA21" i="5"/>
  <c r="Z21" i="5"/>
  <c r="Y21" i="5"/>
  <c r="X21" i="5"/>
  <c r="W21" i="5"/>
  <c r="V21" i="5"/>
  <c r="U21" i="5"/>
  <c r="T21" i="5"/>
  <c r="U51" i="5"/>
  <c r="S21" i="5"/>
  <c r="R21" i="5"/>
  <c r="Q21" i="5"/>
  <c r="P21" i="5"/>
  <c r="O21" i="5"/>
  <c r="N21" i="5"/>
  <c r="M21" i="5"/>
  <c r="L21" i="5"/>
  <c r="K21" i="5"/>
  <c r="J21" i="5"/>
  <c r="I21" i="5"/>
  <c r="H21" i="5"/>
  <c r="H51" i="5"/>
  <c r="G21" i="5"/>
  <c r="F21" i="5"/>
  <c r="F51" i="5"/>
  <c r="E21" i="5"/>
  <c r="D21" i="5"/>
  <c r="D51" i="5"/>
  <c r="C21" i="5"/>
  <c r="C51" i="5"/>
  <c r="FX20" i="5"/>
  <c r="FW20" i="5"/>
  <c r="FV20" i="5"/>
  <c r="FU20" i="5"/>
  <c r="FT20" i="5"/>
  <c r="FS20" i="5"/>
  <c r="FR20" i="5"/>
  <c r="FQ20" i="5"/>
  <c r="FP20" i="5"/>
  <c r="FO20" i="5"/>
  <c r="FN20" i="5"/>
  <c r="FM20" i="5"/>
  <c r="FL20" i="5"/>
  <c r="FL54"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J54" i="5"/>
  <c r="EI20" i="5"/>
  <c r="EI54" i="5"/>
  <c r="EH20" i="5"/>
  <c r="EG20" i="5"/>
  <c r="EF20" i="5"/>
  <c r="EF54" i="5"/>
  <c r="EE20" i="5"/>
  <c r="ED20" i="5"/>
  <c r="EC20" i="5"/>
  <c r="EB20" i="5"/>
  <c r="EB54" i="5"/>
  <c r="EA20" i="5"/>
  <c r="DZ20" i="5"/>
  <c r="DY20" i="5"/>
  <c r="DZ54" i="5"/>
  <c r="DX20" i="5"/>
  <c r="DW20" i="5"/>
  <c r="DV20" i="5"/>
  <c r="DU20" i="5"/>
  <c r="DT20" i="5"/>
  <c r="DS20" i="5"/>
  <c r="DR20" i="5"/>
  <c r="DQ20" i="5"/>
  <c r="DP20" i="5"/>
  <c r="DP54" i="5"/>
  <c r="DO20" i="5"/>
  <c r="DN20" i="5"/>
  <c r="DM20" i="5"/>
  <c r="DL20" i="5"/>
  <c r="DK20" i="5"/>
  <c r="DJ20" i="5"/>
  <c r="DI20" i="5"/>
  <c r="DJ54"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J54" i="5"/>
  <c r="CI20" i="5"/>
  <c r="CH20" i="5"/>
  <c r="CG20" i="5"/>
  <c r="CF20" i="5"/>
  <c r="CE20" i="5"/>
  <c r="CD20" i="5"/>
  <c r="CC20" i="5"/>
  <c r="CB20" i="5"/>
  <c r="CA20" i="5"/>
  <c r="BZ20" i="5"/>
  <c r="BY20" i="5"/>
  <c r="BX20" i="5"/>
  <c r="BW20" i="5"/>
  <c r="BW54" i="5"/>
  <c r="BV20" i="5"/>
  <c r="BU20" i="5"/>
  <c r="BT20" i="5"/>
  <c r="BS20" i="5"/>
  <c r="BR20" i="5"/>
  <c r="BQ20" i="5"/>
  <c r="BP20" i="5"/>
  <c r="BO20" i="5"/>
  <c r="BN20" i="5"/>
  <c r="BM20" i="5"/>
  <c r="BL20" i="5"/>
  <c r="BL54" i="5"/>
  <c r="BK20" i="5"/>
  <c r="BJ20" i="5"/>
  <c r="BI20" i="5"/>
  <c r="BH20" i="5"/>
  <c r="BG20" i="5"/>
  <c r="BF20" i="5"/>
  <c r="BE20" i="5"/>
  <c r="BE54" i="5"/>
  <c r="BE64" i="5"/>
  <c r="BD20" i="5"/>
  <c r="BD54" i="5"/>
  <c r="BC20" i="5"/>
  <c r="BB20" i="5"/>
  <c r="BA20" i="5"/>
  <c r="AZ20" i="5"/>
  <c r="AY20" i="5"/>
  <c r="AX20" i="5"/>
  <c r="AW20" i="5"/>
  <c r="AX54" i="5"/>
  <c r="AV20" i="5"/>
  <c r="AU20" i="5"/>
  <c r="AT20" i="5"/>
  <c r="AS20" i="5"/>
  <c r="AR20" i="5"/>
  <c r="AQ20" i="5"/>
  <c r="AP20" i="5"/>
  <c r="AO20" i="5"/>
  <c r="AP54"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K54" i="5"/>
  <c r="J20" i="5"/>
  <c r="I20" i="5"/>
  <c r="H20" i="5"/>
  <c r="H54" i="5"/>
  <c r="G20" i="5"/>
  <c r="F20" i="5"/>
  <c r="E20" i="5"/>
  <c r="D20" i="5"/>
  <c r="C20" i="5"/>
  <c r="C54" i="5"/>
  <c r="C64" i="5"/>
  <c r="F69" i="5"/>
  <c r="FX19" i="5"/>
  <c r="FW19" i="5"/>
  <c r="FV19" i="5"/>
  <c r="FU19" i="5"/>
  <c r="FT19" i="5"/>
  <c r="FU55" i="5"/>
  <c r="FS19" i="5"/>
  <c r="FR19" i="5"/>
  <c r="FQ19" i="5"/>
  <c r="FR55" i="5"/>
  <c r="FR65" i="5"/>
  <c r="FP19" i="5"/>
  <c r="FO19" i="5"/>
  <c r="FO55" i="5"/>
  <c r="FN19" i="5"/>
  <c r="FM19" i="5"/>
  <c r="FL19" i="5"/>
  <c r="FK19" i="5"/>
  <c r="FK55" i="5"/>
  <c r="FJ19" i="5"/>
  <c r="FI19" i="5"/>
  <c r="FH19" i="5"/>
  <c r="FG19" i="5"/>
  <c r="FF19" i="5"/>
  <c r="FE19" i="5"/>
  <c r="FD19" i="5"/>
  <c r="FC19" i="5"/>
  <c r="FB19" i="5"/>
  <c r="FA19" i="5"/>
  <c r="FB55" i="5"/>
  <c r="EZ19" i="5"/>
  <c r="EY19" i="5"/>
  <c r="EY55" i="5"/>
  <c r="EY65" i="5"/>
  <c r="EX19" i="5"/>
  <c r="EW19" i="5"/>
  <c r="EV19" i="5"/>
  <c r="EU19" i="5"/>
  <c r="ET19" i="5"/>
  <c r="ES19" i="5"/>
  <c r="ES55" i="5"/>
  <c r="ER19" i="5"/>
  <c r="EQ19" i="5"/>
  <c r="EQ55" i="5"/>
  <c r="EP19" i="5"/>
  <c r="EO19" i="5"/>
  <c r="EN19" i="5"/>
  <c r="EO55" i="5"/>
  <c r="EO65" i="5"/>
  <c r="EM19" i="5"/>
  <c r="EL19" i="5"/>
  <c r="EK19" i="5"/>
  <c r="EL55" i="5"/>
  <c r="EJ19" i="5"/>
  <c r="EJ55" i="5"/>
  <c r="EJ65" i="5"/>
  <c r="EI19" i="5"/>
  <c r="EH19" i="5"/>
  <c r="EG19" i="5"/>
  <c r="EF19" i="5"/>
  <c r="EE19" i="5"/>
  <c r="ED19" i="5"/>
  <c r="EC19" i="5"/>
  <c r="EC55" i="5"/>
  <c r="EC65" i="5"/>
  <c r="EB19" i="5"/>
  <c r="EA19" i="5"/>
  <c r="EA55" i="5"/>
  <c r="DZ19" i="5"/>
  <c r="DY19" i="5"/>
  <c r="DX19" i="5"/>
  <c r="DX55" i="5"/>
  <c r="DX65" i="5"/>
  <c r="DW19" i="5"/>
  <c r="DV19" i="5"/>
  <c r="DU19" i="5"/>
  <c r="DV55" i="5"/>
  <c r="DT19" i="5"/>
  <c r="DS19" i="5"/>
  <c r="DS55" i="5"/>
  <c r="DR19" i="5"/>
  <c r="DQ19" i="5"/>
  <c r="DP19" i="5"/>
  <c r="DQ55" i="5"/>
  <c r="DO19" i="5"/>
  <c r="DN19" i="5"/>
  <c r="DM19" i="5"/>
  <c r="DM55" i="5"/>
  <c r="DL19" i="5"/>
  <c r="DK19" i="5"/>
  <c r="DJ19" i="5"/>
  <c r="DI19" i="5"/>
  <c r="DH19" i="5"/>
  <c r="DG19" i="5"/>
  <c r="DF19" i="5"/>
  <c r="DE19" i="5"/>
  <c r="DE55" i="5"/>
  <c r="DD19" i="5"/>
  <c r="DC19" i="5"/>
  <c r="DB19" i="5"/>
  <c r="DA19" i="5"/>
  <c r="CZ19" i="5"/>
  <c r="CY19" i="5"/>
  <c r="CX19" i="5"/>
  <c r="CW19" i="5"/>
  <c r="CW55" i="5"/>
  <c r="CV19" i="5"/>
  <c r="CU19" i="5"/>
  <c r="CU55" i="5"/>
  <c r="CT19" i="5"/>
  <c r="CS19" i="5"/>
  <c r="CR19" i="5"/>
  <c r="CS55" i="5"/>
  <c r="CS65" i="5"/>
  <c r="CQ19" i="5"/>
  <c r="CP19" i="5"/>
  <c r="CO19" i="5"/>
  <c r="CN19" i="5"/>
  <c r="CM19" i="5"/>
  <c r="CL19" i="5"/>
  <c r="CK19" i="5"/>
  <c r="CJ19" i="5"/>
  <c r="CI19" i="5"/>
  <c r="CH19" i="5"/>
  <c r="CG19" i="5"/>
  <c r="CH55" i="5"/>
  <c r="CF19" i="5"/>
  <c r="CE19" i="5"/>
  <c r="CE55" i="5"/>
  <c r="CD19" i="5"/>
  <c r="CC19" i="5"/>
  <c r="CB19" i="5"/>
  <c r="CA19" i="5"/>
  <c r="BZ19" i="5"/>
  <c r="BY19" i="5"/>
  <c r="BY55" i="5"/>
  <c r="BX19" i="5"/>
  <c r="BW19" i="5"/>
  <c r="BV19" i="5"/>
  <c r="BU19" i="5"/>
  <c r="BT19" i="5"/>
  <c r="BT55" i="5"/>
  <c r="BS19" i="5"/>
  <c r="BR19" i="5"/>
  <c r="BQ19" i="5"/>
  <c r="BR55" i="5"/>
  <c r="BP19" i="5"/>
  <c r="BO19" i="5"/>
  <c r="BN19" i="5"/>
  <c r="BM19" i="5"/>
  <c r="BL19" i="5"/>
  <c r="BL55" i="5"/>
  <c r="BK19" i="5"/>
  <c r="BK55" i="5"/>
  <c r="BJ19" i="5"/>
  <c r="BI19" i="5"/>
  <c r="BH19" i="5"/>
  <c r="BH55" i="5"/>
  <c r="BG19" i="5"/>
  <c r="BG55" i="5"/>
  <c r="BF19" i="5"/>
  <c r="BE19" i="5"/>
  <c r="BD19" i="5"/>
  <c r="BE55" i="5"/>
  <c r="BC19" i="5"/>
  <c r="BB19" i="5"/>
  <c r="BA19" i="5"/>
  <c r="BA55" i="5"/>
  <c r="AZ19" i="5"/>
  <c r="AY19" i="5"/>
  <c r="AY55" i="5"/>
  <c r="AX19" i="5"/>
  <c r="AW19" i="5"/>
  <c r="AV19" i="5"/>
  <c r="AU19" i="5"/>
  <c r="AT19" i="5"/>
  <c r="AS19" i="5"/>
  <c r="AT55" i="5"/>
  <c r="AR19" i="5"/>
  <c r="AQ19" i="5"/>
  <c r="AP19" i="5"/>
  <c r="AO19" i="5"/>
  <c r="AN19" i="5"/>
  <c r="AO55" i="5"/>
  <c r="AM19" i="5"/>
  <c r="AL19" i="5"/>
  <c r="AK19" i="5"/>
  <c r="AJ19" i="5"/>
  <c r="AI19" i="5"/>
  <c r="AH19" i="5"/>
  <c r="AG19" i="5"/>
  <c r="AF19" i="5"/>
  <c r="AE19" i="5"/>
  <c r="AD19" i="5"/>
  <c r="AC19" i="5"/>
  <c r="AD55" i="5"/>
  <c r="AB19" i="5"/>
  <c r="AA19" i="5"/>
  <c r="AA55" i="5"/>
  <c r="AA65" i="5"/>
  <c r="Z19" i="5"/>
  <c r="Y19" i="5"/>
  <c r="X19" i="5"/>
  <c r="W19" i="5"/>
  <c r="V19" i="5"/>
  <c r="U19" i="5"/>
  <c r="U55" i="5"/>
  <c r="T19" i="5"/>
  <c r="S19" i="5"/>
  <c r="S55" i="5"/>
  <c r="R19" i="5"/>
  <c r="Q19" i="5"/>
  <c r="P19" i="5"/>
  <c r="Q55" i="5"/>
  <c r="O19" i="5"/>
  <c r="N19" i="5"/>
  <c r="M19" i="5"/>
  <c r="M55" i="5"/>
  <c r="L19" i="5"/>
  <c r="K19" i="5"/>
  <c r="K55" i="5"/>
  <c r="K65" i="5"/>
  <c r="J19" i="5"/>
  <c r="I19" i="5"/>
  <c r="H19" i="5"/>
  <c r="H55" i="5"/>
  <c r="G19" i="5"/>
  <c r="F19" i="5"/>
  <c r="E19" i="5"/>
  <c r="D19" i="5"/>
  <c r="C19" i="5"/>
  <c r="C55" i="5"/>
  <c r="C65" i="5"/>
  <c r="DC18" i="5"/>
  <c r="DB18" i="5"/>
  <c r="DA18" i="5"/>
  <c r="CZ18" i="5"/>
  <c r="CY18" i="5"/>
  <c r="CX18" i="5"/>
  <c r="CX36" i="5"/>
  <c r="CW18" i="5"/>
  <c r="CV18" i="5"/>
  <c r="CU18" i="5"/>
  <c r="CT18" i="5"/>
  <c r="CT36" i="5"/>
  <c r="CS18" i="5"/>
  <c r="CR18" i="5"/>
  <c r="CQ18" i="5"/>
  <c r="CP18" i="5"/>
  <c r="CO18" i="5"/>
  <c r="CN18" i="5"/>
  <c r="CM18" i="5"/>
  <c r="CL18" i="5"/>
  <c r="CK18" i="5"/>
  <c r="CJ18" i="5"/>
  <c r="CI18" i="5"/>
  <c r="CH18" i="5"/>
  <c r="CG18" i="5"/>
  <c r="CF18" i="5"/>
  <c r="CE18" i="5"/>
  <c r="CD18" i="5"/>
  <c r="CD36" i="5"/>
  <c r="CC18" i="5"/>
  <c r="CB18" i="5"/>
  <c r="CA18" i="5"/>
  <c r="BZ18" i="5"/>
  <c r="BY18" i="5"/>
  <c r="BX18" i="5"/>
  <c r="BW18" i="5"/>
  <c r="BV18" i="5"/>
  <c r="BU18" i="5"/>
  <c r="BT18" i="5"/>
  <c r="BS18" i="5"/>
  <c r="BR18" i="5"/>
  <c r="BR36" i="5"/>
  <c r="BQ18" i="5"/>
  <c r="BP18" i="5"/>
  <c r="BO18" i="5"/>
  <c r="BN18" i="5"/>
  <c r="BN36" i="5"/>
  <c r="BM18" i="5"/>
  <c r="BL18" i="5"/>
  <c r="BK18" i="5"/>
  <c r="BJ18" i="5"/>
  <c r="BI18" i="5"/>
  <c r="BH18" i="5"/>
  <c r="BG18" i="5"/>
  <c r="BF18" i="5"/>
  <c r="BE18" i="5"/>
  <c r="BD18" i="5"/>
  <c r="BC18" i="5"/>
  <c r="BB18" i="5"/>
  <c r="BA18" i="5"/>
  <c r="AZ18" i="5"/>
  <c r="AY18" i="5"/>
  <c r="AX18" i="5"/>
  <c r="AW18" i="5"/>
  <c r="AV18" i="5"/>
  <c r="AU18" i="5"/>
  <c r="AT18" i="5"/>
  <c r="AS18" i="5"/>
  <c r="AR18" i="5"/>
  <c r="AQ18" i="5"/>
  <c r="AP18" i="5"/>
  <c r="AP36" i="5"/>
  <c r="AO18" i="5"/>
  <c r="AN18" i="5"/>
  <c r="AM18" i="5"/>
  <c r="AL18" i="5"/>
  <c r="AK18" i="5"/>
  <c r="AJ18" i="5"/>
  <c r="AI18" i="5"/>
  <c r="AH18" i="5"/>
  <c r="AH36" i="5"/>
  <c r="AG18" i="5"/>
  <c r="AF18" i="5"/>
  <c r="AE18" i="5"/>
  <c r="AD18" i="5"/>
  <c r="AC18" i="5"/>
  <c r="AB18" i="5"/>
  <c r="AA18" i="5"/>
  <c r="Z18" i="5"/>
  <c r="Y18" i="5"/>
  <c r="X18" i="5"/>
  <c r="W18" i="5"/>
  <c r="V18" i="5"/>
  <c r="U18" i="5"/>
  <c r="T18" i="5"/>
  <c r="S18" i="5"/>
  <c r="R18" i="5"/>
  <c r="R36" i="5"/>
  <c r="Q18" i="5"/>
  <c r="P18" i="5"/>
  <c r="O18" i="5"/>
  <c r="N18" i="5"/>
  <c r="M18" i="5"/>
  <c r="L18" i="5"/>
  <c r="K18" i="5"/>
  <c r="J18" i="5"/>
  <c r="I18" i="5"/>
  <c r="H18" i="5"/>
  <c r="G18" i="5"/>
  <c r="F18" i="5"/>
  <c r="E18" i="5"/>
  <c r="D18" i="5"/>
  <c r="C18" i="5"/>
  <c r="DC17" i="5"/>
  <c r="DC36" i="5"/>
  <c r="DB17" i="5"/>
  <c r="DA17" i="5"/>
  <c r="CZ17" i="5"/>
  <c r="CY17" i="5"/>
  <c r="CX17" i="5"/>
  <c r="CW17" i="5"/>
  <c r="CV17" i="5"/>
  <c r="CU17" i="5"/>
  <c r="CU36" i="5"/>
  <c r="CT17" i="5"/>
  <c r="CS17" i="5"/>
  <c r="CR17" i="5"/>
  <c r="CQ17" i="5"/>
  <c r="CP17" i="5"/>
  <c r="CO17" i="5"/>
  <c r="CN17" i="5"/>
  <c r="CM17" i="5"/>
  <c r="CM36" i="5"/>
  <c r="CL17" i="5"/>
  <c r="CK17" i="5"/>
  <c r="CJ17" i="5"/>
  <c r="CI17" i="5"/>
  <c r="CH17" i="5"/>
  <c r="CG17" i="5"/>
  <c r="CF17" i="5"/>
  <c r="CE17" i="5"/>
  <c r="CE36" i="5"/>
  <c r="CD17" i="5"/>
  <c r="CC17" i="5"/>
  <c r="CB17" i="5"/>
  <c r="CA17" i="5"/>
  <c r="BZ17" i="5"/>
  <c r="BY17" i="5"/>
  <c r="BX17" i="5"/>
  <c r="BW17" i="5"/>
  <c r="BV17" i="5"/>
  <c r="BU17" i="5"/>
  <c r="BT17" i="5"/>
  <c r="BS17" i="5"/>
  <c r="BR17" i="5"/>
  <c r="BQ17" i="5"/>
  <c r="BP17" i="5"/>
  <c r="BO17" i="5"/>
  <c r="BO36" i="5"/>
  <c r="BN17" i="5"/>
  <c r="BM17" i="5"/>
  <c r="BL17" i="5"/>
  <c r="BK17" i="5"/>
  <c r="BK36" i="5"/>
  <c r="BJ17" i="5"/>
  <c r="BI17" i="5"/>
  <c r="BH17" i="5"/>
  <c r="BG17" i="5"/>
  <c r="BG36" i="5"/>
  <c r="BF17" i="5"/>
  <c r="BE17" i="5"/>
  <c r="BD17" i="5"/>
  <c r="BC17" i="5"/>
  <c r="BC36"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S36" i="5"/>
  <c r="R17" i="5"/>
  <c r="Q17" i="5"/>
  <c r="P17" i="5"/>
  <c r="O17" i="5"/>
  <c r="O36" i="5"/>
  <c r="N17" i="5"/>
  <c r="M17" i="5"/>
  <c r="L17" i="5"/>
  <c r="K17" i="5"/>
  <c r="K36" i="5"/>
  <c r="J17" i="5"/>
  <c r="I17" i="5"/>
  <c r="H17" i="5"/>
  <c r="G17" i="5"/>
  <c r="G36" i="5"/>
  <c r="F17" i="5"/>
  <c r="E17" i="5"/>
  <c r="D17" i="5"/>
  <c r="C17" i="5"/>
  <c r="C36" i="5"/>
  <c r="DG16" i="5"/>
  <c r="DF16" i="5"/>
  <c r="DE16" i="5"/>
  <c r="DD16" i="5"/>
  <c r="DC16" i="5"/>
  <c r="DB16" i="5"/>
  <c r="DA16" i="5"/>
  <c r="CZ16" i="5"/>
  <c r="CZ35" i="5"/>
  <c r="CY16" i="5"/>
  <c r="CX16" i="5"/>
  <c r="CW16" i="5"/>
  <c r="CV16" i="5"/>
  <c r="CU16" i="5"/>
  <c r="CT16" i="5"/>
  <c r="CS16" i="5"/>
  <c r="CR16" i="5"/>
  <c r="CQ16" i="5"/>
  <c r="CP16" i="5"/>
  <c r="CO16" i="5"/>
  <c r="CN16" i="5"/>
  <c r="CN35" i="5"/>
  <c r="CM16" i="5"/>
  <c r="CL16" i="5"/>
  <c r="CK16" i="5"/>
  <c r="CJ16" i="5"/>
  <c r="CJ35" i="5"/>
  <c r="CI16" i="5"/>
  <c r="CH16" i="5"/>
  <c r="CG16" i="5"/>
  <c r="CF16" i="5"/>
  <c r="CE16" i="5"/>
  <c r="CD16" i="5"/>
  <c r="CC16" i="5"/>
  <c r="CB16" i="5"/>
  <c r="CA16" i="5"/>
  <c r="BZ16" i="5"/>
  <c r="BY16" i="5"/>
  <c r="BX16" i="5"/>
  <c r="BW16" i="5"/>
  <c r="BV16" i="5"/>
  <c r="BU16" i="5"/>
  <c r="BT16" i="5"/>
  <c r="BS16" i="5"/>
  <c r="BR16" i="5"/>
  <c r="BQ16" i="5"/>
  <c r="BP16" i="5"/>
  <c r="BP35" i="5"/>
  <c r="BO16" i="5"/>
  <c r="BN16" i="5"/>
  <c r="BM16" i="5"/>
  <c r="BL16" i="5"/>
  <c r="BK16" i="5"/>
  <c r="BJ16" i="5"/>
  <c r="BI16" i="5"/>
  <c r="BH16" i="5"/>
  <c r="BG16" i="5"/>
  <c r="BF16" i="5"/>
  <c r="BE16" i="5"/>
  <c r="BD16" i="5"/>
  <c r="BD35" i="5"/>
  <c r="BC16" i="5"/>
  <c r="BB16" i="5"/>
  <c r="BA16" i="5"/>
  <c r="AZ16" i="5"/>
  <c r="AZ35" i="5"/>
  <c r="AY16" i="5"/>
  <c r="AX16" i="5"/>
  <c r="AW16" i="5"/>
  <c r="AV16" i="5"/>
  <c r="AU16" i="5"/>
  <c r="AT16" i="5"/>
  <c r="AS16" i="5"/>
  <c r="AR16" i="5"/>
  <c r="AQ16" i="5"/>
  <c r="AP16" i="5"/>
  <c r="AO16" i="5"/>
  <c r="AN16" i="5"/>
  <c r="AN35" i="5"/>
  <c r="AM16" i="5"/>
  <c r="AL16" i="5"/>
  <c r="AK16" i="5"/>
  <c r="AJ16" i="5"/>
  <c r="AJ35" i="5"/>
  <c r="AI16" i="5"/>
  <c r="AH16" i="5"/>
  <c r="AG16" i="5"/>
  <c r="AF16" i="5"/>
  <c r="AF35" i="5"/>
  <c r="AE16" i="5"/>
  <c r="AD16" i="5"/>
  <c r="AC16" i="5"/>
  <c r="AB16" i="5"/>
  <c r="AB35" i="5"/>
  <c r="AA16" i="5"/>
  <c r="Z16" i="5"/>
  <c r="Y16" i="5"/>
  <c r="X16" i="5"/>
  <c r="X35" i="5"/>
  <c r="W16" i="5"/>
  <c r="V16" i="5"/>
  <c r="U16" i="5"/>
  <c r="T16" i="5"/>
  <c r="T35" i="5"/>
  <c r="S16" i="5"/>
  <c r="R16" i="5"/>
  <c r="Q16" i="5"/>
  <c r="P16" i="5"/>
  <c r="O16" i="5"/>
  <c r="N16" i="5"/>
  <c r="M16" i="5"/>
  <c r="L16" i="5"/>
  <c r="L35" i="5"/>
  <c r="K16" i="5"/>
  <c r="J16" i="5"/>
  <c r="I16" i="5"/>
  <c r="H16" i="5"/>
  <c r="G16" i="5"/>
  <c r="F16" i="5"/>
  <c r="E16" i="5"/>
  <c r="D16" i="5"/>
  <c r="D35" i="5"/>
  <c r="C16" i="5"/>
  <c r="DG15" i="5"/>
  <c r="DF15" i="5"/>
  <c r="DE15" i="5"/>
  <c r="DE35" i="5"/>
  <c r="DD15" i="5"/>
  <c r="DC15" i="5"/>
  <c r="DB15" i="5"/>
  <c r="DA15" i="5"/>
  <c r="DA35" i="5"/>
  <c r="CZ15" i="5"/>
  <c r="CY15" i="5"/>
  <c r="CX15" i="5"/>
  <c r="CW15" i="5"/>
  <c r="CW35" i="5"/>
  <c r="CV15" i="5"/>
  <c r="CU15" i="5"/>
  <c r="CT15" i="5"/>
  <c r="CS15" i="5"/>
  <c r="CS35" i="5"/>
  <c r="CR15" i="5"/>
  <c r="CQ15" i="5"/>
  <c r="CP15" i="5"/>
  <c r="CO15" i="5"/>
  <c r="CN15" i="5"/>
  <c r="CM15" i="5"/>
  <c r="CL15" i="5"/>
  <c r="CK15" i="5"/>
  <c r="CK35" i="5"/>
  <c r="CJ15" i="5"/>
  <c r="CI15" i="5"/>
  <c r="CH15" i="5"/>
  <c r="CG15" i="5"/>
  <c r="CF15" i="5"/>
  <c r="CE15" i="5"/>
  <c r="CD15" i="5"/>
  <c r="CC15" i="5"/>
  <c r="CC35" i="5"/>
  <c r="CB15" i="5"/>
  <c r="CA15" i="5"/>
  <c r="BZ15" i="5"/>
  <c r="BY15" i="5"/>
  <c r="BX15" i="5"/>
  <c r="BW15" i="5"/>
  <c r="BV15" i="5"/>
  <c r="BU15" i="5"/>
  <c r="BU35" i="5"/>
  <c r="BT15" i="5"/>
  <c r="BS15" i="5"/>
  <c r="BR15" i="5"/>
  <c r="BQ15" i="5"/>
  <c r="BP15" i="5"/>
  <c r="BO15" i="5"/>
  <c r="BN15" i="5"/>
  <c r="BM15" i="5"/>
  <c r="BL15" i="5"/>
  <c r="BK15" i="5"/>
  <c r="BJ15" i="5"/>
  <c r="BI15" i="5"/>
  <c r="BH15" i="5"/>
  <c r="BG15" i="5"/>
  <c r="BF15" i="5"/>
  <c r="BE15" i="5"/>
  <c r="BE35" i="5"/>
  <c r="BD15" i="5"/>
  <c r="BC15" i="5"/>
  <c r="BB15" i="5"/>
  <c r="BA15" i="5"/>
  <c r="AZ15" i="5"/>
  <c r="AY15" i="5"/>
  <c r="AX15" i="5"/>
  <c r="AW15" i="5"/>
  <c r="AW35" i="5"/>
  <c r="AV15" i="5"/>
  <c r="AU15" i="5"/>
  <c r="AT15" i="5"/>
  <c r="AS15" i="5"/>
  <c r="AR15" i="5"/>
  <c r="AQ15" i="5"/>
  <c r="AP15" i="5"/>
  <c r="AO15" i="5"/>
  <c r="AO35" i="5"/>
  <c r="AN15" i="5"/>
  <c r="AM15" i="5"/>
  <c r="AL15" i="5"/>
  <c r="AK15" i="5"/>
  <c r="AK35" i="5"/>
  <c r="AJ15" i="5"/>
  <c r="AI15" i="5"/>
  <c r="AH15" i="5"/>
  <c r="AG15" i="5"/>
  <c r="AG35" i="5"/>
  <c r="AF15" i="5"/>
  <c r="AE15" i="5"/>
  <c r="AD15" i="5"/>
  <c r="AC15" i="5"/>
  <c r="AC35" i="5"/>
  <c r="AB15" i="5"/>
  <c r="AA15" i="5"/>
  <c r="Z15" i="5"/>
  <c r="Y15" i="5"/>
  <c r="Y35" i="5"/>
  <c r="X15" i="5"/>
  <c r="W15" i="5"/>
  <c r="V15" i="5"/>
  <c r="U15" i="5"/>
  <c r="T15" i="5"/>
  <c r="S15" i="5"/>
  <c r="R15" i="5"/>
  <c r="Q15" i="5"/>
  <c r="Q35" i="5"/>
  <c r="P15" i="5"/>
  <c r="O15" i="5"/>
  <c r="N15" i="5"/>
  <c r="M15" i="5"/>
  <c r="L15" i="5"/>
  <c r="K15" i="5"/>
  <c r="J15" i="5"/>
  <c r="I15" i="5"/>
  <c r="I35" i="5"/>
  <c r="H15" i="5"/>
  <c r="G15" i="5"/>
  <c r="F15" i="5"/>
  <c r="E15" i="5"/>
  <c r="D15" i="5"/>
  <c r="C15" i="5"/>
  <c r="DG14" i="5"/>
  <c r="DF14" i="5"/>
  <c r="DF35" i="5"/>
  <c r="DE14" i="5"/>
  <c r="DD14" i="5"/>
  <c r="DC14" i="5"/>
  <c r="DB14" i="5"/>
  <c r="DB35" i="5"/>
  <c r="DA14" i="5"/>
  <c r="CZ14" i="5"/>
  <c r="CY14" i="5"/>
  <c r="CX14" i="5"/>
  <c r="CX35" i="5"/>
  <c r="CW14" i="5"/>
  <c r="CV14" i="5"/>
  <c r="CU14" i="5"/>
  <c r="CT14" i="5"/>
  <c r="CT35" i="5"/>
  <c r="CS14" i="5"/>
  <c r="CR14" i="5"/>
  <c r="CQ14" i="5"/>
  <c r="CP14" i="5"/>
  <c r="CP35" i="5"/>
  <c r="CO14" i="5"/>
  <c r="CN14" i="5"/>
  <c r="CM14" i="5"/>
  <c r="CL14" i="5"/>
  <c r="CL35" i="5"/>
  <c r="CK14" i="5"/>
  <c r="CJ14" i="5"/>
  <c r="CI14" i="5"/>
  <c r="CH14" i="5"/>
  <c r="CH35" i="5"/>
  <c r="CG14" i="5"/>
  <c r="CF14" i="5"/>
  <c r="CE14" i="5"/>
  <c r="CD14" i="5"/>
  <c r="CC14" i="5"/>
  <c r="CB14" i="5"/>
  <c r="CA14" i="5"/>
  <c r="BZ14" i="5"/>
  <c r="BZ35" i="5"/>
  <c r="BY14" i="5"/>
  <c r="BX14" i="5"/>
  <c r="BW14" i="5"/>
  <c r="BV14" i="5"/>
  <c r="BU14" i="5"/>
  <c r="BT14" i="5"/>
  <c r="BT35" i="5"/>
  <c r="BS14" i="5"/>
  <c r="BR14" i="5"/>
  <c r="BR35" i="5"/>
  <c r="BQ14" i="5"/>
  <c r="BP14" i="5"/>
  <c r="BO14" i="5"/>
  <c r="BN14" i="5"/>
  <c r="BN35" i="5"/>
  <c r="BM14" i="5"/>
  <c r="BL14" i="5"/>
  <c r="BK14" i="5"/>
  <c r="BJ14" i="5"/>
  <c r="BJ35" i="5"/>
  <c r="BI14" i="5"/>
  <c r="BH14" i="5"/>
  <c r="BG14" i="5"/>
  <c r="BF14" i="5"/>
  <c r="BF35" i="5"/>
  <c r="BE14" i="5"/>
  <c r="BD14" i="5"/>
  <c r="BC14" i="5"/>
  <c r="BB14" i="5"/>
  <c r="BB35" i="5"/>
  <c r="BA14" i="5"/>
  <c r="AZ14" i="5"/>
  <c r="AY14" i="5"/>
  <c r="AX14" i="5"/>
  <c r="AX35" i="5"/>
  <c r="AW14" i="5"/>
  <c r="AV14" i="5"/>
  <c r="AU14" i="5"/>
  <c r="AT14" i="5"/>
  <c r="AT35" i="5"/>
  <c r="AS14" i="5"/>
  <c r="AR14" i="5"/>
  <c r="AQ14" i="5"/>
  <c r="AP14" i="5"/>
  <c r="AP35" i="5"/>
  <c r="AO14" i="5"/>
  <c r="AN14" i="5"/>
  <c r="AM14" i="5"/>
  <c r="AL14" i="5"/>
  <c r="AL35" i="5"/>
  <c r="AK14" i="5"/>
  <c r="AJ14" i="5"/>
  <c r="AI14" i="5"/>
  <c r="AH14" i="5"/>
  <c r="AH35" i="5"/>
  <c r="AG14" i="5"/>
  <c r="AF14" i="5"/>
  <c r="AE14" i="5"/>
  <c r="AD14" i="5"/>
  <c r="AD35" i="5"/>
  <c r="AC14" i="5"/>
  <c r="AB14" i="5"/>
  <c r="AA14" i="5"/>
  <c r="Z14" i="5"/>
  <c r="Z35" i="5"/>
  <c r="Y14" i="5"/>
  <c r="X14" i="5"/>
  <c r="W14" i="5"/>
  <c r="V14" i="5"/>
  <c r="U14" i="5"/>
  <c r="T14" i="5"/>
  <c r="S14" i="5"/>
  <c r="R14" i="5"/>
  <c r="R35" i="5"/>
  <c r="Q14" i="5"/>
  <c r="P14" i="5"/>
  <c r="P35" i="5"/>
  <c r="O14" i="5"/>
  <c r="N14" i="5"/>
  <c r="N35" i="5"/>
  <c r="M14" i="5"/>
  <c r="L14" i="5"/>
  <c r="K14" i="5"/>
  <c r="J14" i="5"/>
  <c r="J35" i="5"/>
  <c r="I14" i="5"/>
  <c r="H14" i="5"/>
  <c r="G14" i="5"/>
  <c r="F14" i="5"/>
  <c r="F35" i="5"/>
  <c r="E14" i="5"/>
  <c r="D14" i="5"/>
  <c r="C14" i="5"/>
  <c r="DK13" i="5"/>
  <c r="DJ13" i="5"/>
  <c r="DI13" i="5"/>
  <c r="DH13" i="5"/>
  <c r="DG13" i="5"/>
  <c r="DF13" i="5"/>
  <c r="DE13" i="5"/>
  <c r="DD13" i="5"/>
  <c r="DC13" i="5"/>
  <c r="DB13" i="5"/>
  <c r="DA13" i="5"/>
  <c r="CZ13" i="5"/>
  <c r="CY13" i="5"/>
  <c r="CY34" i="5"/>
  <c r="CX13" i="5"/>
  <c r="CW13" i="5"/>
  <c r="CV13" i="5"/>
  <c r="CU13" i="5"/>
  <c r="CT13" i="5"/>
  <c r="CS13" i="5"/>
  <c r="CR13" i="5"/>
  <c r="CQ13" i="5"/>
  <c r="CQ34" i="5"/>
  <c r="CP13" i="5"/>
  <c r="CP34" i="5"/>
  <c r="CO13" i="5"/>
  <c r="CN13" i="5"/>
  <c r="CM13" i="5"/>
  <c r="CL13" i="5"/>
  <c r="CK13" i="5"/>
  <c r="CJ13" i="5"/>
  <c r="CI13" i="5"/>
  <c r="CI34" i="5"/>
  <c r="CH13" i="5"/>
  <c r="CG13" i="5"/>
  <c r="CF13" i="5"/>
  <c r="CE13" i="5"/>
  <c r="CD13" i="5"/>
  <c r="CC13" i="5"/>
  <c r="CB13" i="5"/>
  <c r="CA13" i="5"/>
  <c r="CA34" i="5"/>
  <c r="BZ13" i="5"/>
  <c r="BY13" i="5"/>
  <c r="BX13" i="5"/>
  <c r="BW13" i="5"/>
  <c r="BV13" i="5"/>
  <c r="BU13" i="5"/>
  <c r="BT13" i="5"/>
  <c r="BS13" i="5"/>
  <c r="BS34" i="5"/>
  <c r="BR13" i="5"/>
  <c r="BQ13" i="5"/>
  <c r="BP13" i="5"/>
  <c r="BO13" i="5"/>
  <c r="BN13" i="5"/>
  <c r="BM13" i="5"/>
  <c r="BL13" i="5"/>
  <c r="BK13" i="5"/>
  <c r="BK34" i="5"/>
  <c r="BJ13" i="5"/>
  <c r="BI13" i="5"/>
  <c r="BH13" i="5"/>
  <c r="BG13" i="5"/>
  <c r="BF13" i="5"/>
  <c r="BE13" i="5"/>
  <c r="BD13" i="5"/>
  <c r="BC13" i="5"/>
  <c r="BC34" i="5"/>
  <c r="BB13" i="5"/>
  <c r="BA13" i="5"/>
  <c r="AZ13" i="5"/>
  <c r="AY13" i="5"/>
  <c r="AX13" i="5"/>
  <c r="AW13" i="5"/>
  <c r="AV13" i="5"/>
  <c r="AU13" i="5"/>
  <c r="AU34" i="5"/>
  <c r="AT13" i="5"/>
  <c r="AS13" i="5"/>
  <c r="AR13" i="5"/>
  <c r="AQ13" i="5"/>
  <c r="AP13" i="5"/>
  <c r="AO13" i="5"/>
  <c r="AN13" i="5"/>
  <c r="AM13" i="5"/>
  <c r="AM34" i="5"/>
  <c r="AL13" i="5"/>
  <c r="AL34" i="5"/>
  <c r="AK13" i="5"/>
  <c r="AJ13" i="5"/>
  <c r="AI13" i="5"/>
  <c r="AH13" i="5"/>
  <c r="AG13" i="5"/>
  <c r="AF13" i="5"/>
  <c r="AE13" i="5"/>
  <c r="AE34" i="5"/>
  <c r="AD13" i="5"/>
  <c r="AD34" i="5"/>
  <c r="AC13" i="5"/>
  <c r="AB13" i="5"/>
  <c r="AA13" i="5"/>
  <c r="Z13" i="5"/>
  <c r="Y13" i="5"/>
  <c r="X13" i="5"/>
  <c r="W13" i="5"/>
  <c r="W34" i="5"/>
  <c r="V13" i="5"/>
  <c r="U13" i="5"/>
  <c r="T13" i="5"/>
  <c r="S13" i="5"/>
  <c r="R13" i="5"/>
  <c r="Q13" i="5"/>
  <c r="P13" i="5"/>
  <c r="O13" i="5"/>
  <c r="O34" i="5"/>
  <c r="N13" i="5"/>
  <c r="M13" i="5"/>
  <c r="L13" i="5"/>
  <c r="K13" i="5"/>
  <c r="J13" i="5"/>
  <c r="I13" i="5"/>
  <c r="H13" i="5"/>
  <c r="G13" i="5"/>
  <c r="G34" i="5"/>
  <c r="F13" i="5"/>
  <c r="E13" i="5"/>
  <c r="D13" i="5"/>
  <c r="C13" i="5"/>
  <c r="DK12" i="5"/>
  <c r="DJ12" i="5"/>
  <c r="DI12" i="5"/>
  <c r="DH12" i="5"/>
  <c r="DH33" i="5"/>
  <c r="DG12" i="5"/>
  <c r="DF12" i="5"/>
  <c r="DE12" i="5"/>
  <c r="DD12" i="5"/>
  <c r="DD33" i="5"/>
  <c r="DC12" i="5"/>
  <c r="DB12" i="5"/>
  <c r="DA12" i="5"/>
  <c r="CZ12" i="5"/>
  <c r="CY12" i="5"/>
  <c r="CX12" i="5"/>
  <c r="CW12" i="5"/>
  <c r="CV12" i="5"/>
  <c r="CV33" i="5"/>
  <c r="CU12" i="5"/>
  <c r="CT12" i="5"/>
  <c r="CT33" i="5"/>
  <c r="CS12" i="5"/>
  <c r="CR12" i="5"/>
  <c r="CQ12" i="5"/>
  <c r="CP12" i="5"/>
  <c r="CO12" i="5"/>
  <c r="CN12" i="5"/>
  <c r="CN34" i="5"/>
  <c r="CM12" i="5"/>
  <c r="CL12" i="5"/>
  <c r="CL33" i="5"/>
  <c r="CK12" i="5"/>
  <c r="CJ12" i="5"/>
  <c r="CJ34" i="5"/>
  <c r="CI12" i="5"/>
  <c r="CH12" i="5"/>
  <c r="CG12" i="5"/>
  <c r="CF12" i="5"/>
  <c r="CF33" i="5"/>
  <c r="CE12" i="5"/>
  <c r="CD12" i="5"/>
  <c r="CD33" i="5"/>
  <c r="CC12" i="5"/>
  <c r="CB12" i="5"/>
  <c r="CA12" i="5"/>
  <c r="BZ12" i="5"/>
  <c r="BY12" i="5"/>
  <c r="BX12" i="5"/>
  <c r="BW12" i="5"/>
  <c r="BV12" i="5"/>
  <c r="BU12" i="5"/>
  <c r="BT12" i="5"/>
  <c r="BT34" i="5"/>
  <c r="BS12" i="5"/>
  <c r="BR12" i="5"/>
  <c r="BQ12" i="5"/>
  <c r="BP12" i="5"/>
  <c r="BO12" i="5"/>
  <c r="BN12" i="5"/>
  <c r="BM12" i="5"/>
  <c r="BL12" i="5"/>
  <c r="BL33" i="5"/>
  <c r="BK12" i="5"/>
  <c r="BJ12" i="5"/>
  <c r="BI12" i="5"/>
  <c r="BH12" i="5"/>
  <c r="BH34" i="5"/>
  <c r="BG12" i="5"/>
  <c r="BF12" i="5"/>
  <c r="BF33" i="5"/>
  <c r="BE12" i="5"/>
  <c r="BD12" i="5"/>
  <c r="BC12" i="5"/>
  <c r="BB12" i="5"/>
  <c r="BA12" i="5"/>
  <c r="AZ12" i="5"/>
  <c r="AY12" i="5"/>
  <c r="AX12" i="5"/>
  <c r="AX34" i="5"/>
  <c r="AW12" i="5"/>
  <c r="AV12" i="5"/>
  <c r="AV33" i="5"/>
  <c r="AU12" i="5"/>
  <c r="AT12" i="5"/>
  <c r="AS12" i="5"/>
  <c r="AR12" i="5"/>
  <c r="AR34" i="5"/>
  <c r="AQ12" i="5"/>
  <c r="AP12" i="5"/>
  <c r="AO12" i="5"/>
  <c r="AN12" i="5"/>
  <c r="AN34" i="5"/>
  <c r="AM12" i="5"/>
  <c r="AL12" i="5"/>
  <c r="AK12" i="5"/>
  <c r="AJ12" i="5"/>
  <c r="AJ34" i="5"/>
  <c r="AI12" i="5"/>
  <c r="AH12" i="5"/>
  <c r="AH34" i="5"/>
  <c r="AG12" i="5"/>
  <c r="AF12" i="5"/>
  <c r="AE12" i="5"/>
  <c r="AD12" i="5"/>
  <c r="AC12" i="5"/>
  <c r="AB12" i="5"/>
  <c r="AB34" i="5"/>
  <c r="AA12" i="5"/>
  <c r="Z12" i="5"/>
  <c r="Y12" i="5"/>
  <c r="X12" i="5"/>
  <c r="X34" i="5"/>
  <c r="W12" i="5"/>
  <c r="V12" i="5"/>
  <c r="U12" i="5"/>
  <c r="T12" i="5"/>
  <c r="S12" i="5"/>
  <c r="R12" i="5"/>
  <c r="R34" i="5"/>
  <c r="Q12" i="5"/>
  <c r="P12" i="5"/>
  <c r="P33" i="5"/>
  <c r="O12" i="5"/>
  <c r="N12" i="5"/>
  <c r="M12" i="5"/>
  <c r="L12" i="5"/>
  <c r="L33" i="5"/>
  <c r="K12" i="5"/>
  <c r="J12" i="5"/>
  <c r="J33" i="5"/>
  <c r="I12" i="5"/>
  <c r="H12" i="5"/>
  <c r="G12" i="5"/>
  <c r="F12" i="5"/>
  <c r="E12" i="5"/>
  <c r="D12" i="5"/>
  <c r="D34" i="5"/>
  <c r="C12" i="5"/>
  <c r="DK11" i="5"/>
  <c r="DK33" i="5"/>
  <c r="DJ11" i="5"/>
  <c r="DI11" i="5"/>
  <c r="DH11" i="5"/>
  <c r="DG11" i="5"/>
  <c r="DF11" i="5"/>
  <c r="DE11" i="5"/>
  <c r="DE34" i="5"/>
  <c r="DD11" i="5"/>
  <c r="DC11" i="5"/>
  <c r="DC33" i="5"/>
  <c r="DB11" i="5"/>
  <c r="DA11" i="5"/>
  <c r="CZ11" i="5"/>
  <c r="CY11" i="5"/>
  <c r="CX11" i="5"/>
  <c r="CW11" i="5"/>
  <c r="CV11" i="5"/>
  <c r="CU11" i="5"/>
  <c r="CU33" i="5"/>
  <c r="CT11" i="5"/>
  <c r="CS11" i="5"/>
  <c r="CR11" i="5"/>
  <c r="CQ11" i="5"/>
  <c r="CP11" i="5"/>
  <c r="CP33" i="5"/>
  <c r="CO11" i="5"/>
  <c r="CN11" i="5"/>
  <c r="CM11" i="5"/>
  <c r="CM33" i="5"/>
  <c r="CL11" i="5"/>
  <c r="CK11" i="5"/>
  <c r="CJ11" i="5"/>
  <c r="CI11" i="5"/>
  <c r="CI33" i="5"/>
  <c r="CH11" i="5"/>
  <c r="CG11" i="5"/>
  <c r="CF11" i="5"/>
  <c r="CE11" i="5"/>
  <c r="CE33" i="5"/>
  <c r="CD11" i="5"/>
  <c r="CC11" i="5"/>
  <c r="CB11" i="5"/>
  <c r="CA11" i="5"/>
  <c r="CA33" i="5"/>
  <c r="BZ11" i="5"/>
  <c r="BY11" i="5"/>
  <c r="BX11" i="5"/>
  <c r="BW11" i="5"/>
  <c r="BW33" i="5"/>
  <c r="BV11" i="5"/>
  <c r="BU11" i="5"/>
  <c r="BU33" i="5"/>
  <c r="BT11" i="5"/>
  <c r="BS11" i="5"/>
  <c r="BR11" i="5"/>
  <c r="BQ11" i="5"/>
  <c r="BQ33" i="5"/>
  <c r="BP11" i="5"/>
  <c r="BO11" i="5"/>
  <c r="BO33" i="5"/>
  <c r="BN11" i="5"/>
  <c r="BM11" i="5"/>
  <c r="BL11" i="5"/>
  <c r="BK11" i="5"/>
  <c r="BJ11" i="5"/>
  <c r="BI11" i="5"/>
  <c r="BI34" i="5"/>
  <c r="BH11" i="5"/>
  <c r="BG11" i="5"/>
  <c r="BG33" i="5"/>
  <c r="BF11" i="5"/>
  <c r="BE11" i="5"/>
  <c r="BD11" i="5"/>
  <c r="BC11" i="5"/>
  <c r="BB11" i="5"/>
  <c r="BA11" i="5"/>
  <c r="AZ11" i="5"/>
  <c r="AY11" i="5"/>
  <c r="AY33" i="5"/>
  <c r="AX11" i="5"/>
  <c r="AW11" i="5"/>
  <c r="AV11" i="5"/>
  <c r="AU11" i="5"/>
  <c r="AT11" i="5"/>
  <c r="AT33" i="5"/>
  <c r="AS11" i="5"/>
  <c r="AR11" i="5"/>
  <c r="AQ11" i="5"/>
  <c r="AQ33" i="5"/>
  <c r="AP11" i="5"/>
  <c r="AO11" i="5"/>
  <c r="AO33" i="5"/>
  <c r="AN11" i="5"/>
  <c r="AM11" i="5"/>
  <c r="AL11" i="5"/>
  <c r="AK11" i="5"/>
  <c r="AJ11" i="5"/>
  <c r="AI11" i="5"/>
  <c r="AI33" i="5"/>
  <c r="AH11" i="5"/>
  <c r="AG11" i="5"/>
  <c r="AF11" i="5"/>
  <c r="AE11" i="5"/>
  <c r="AD11" i="5"/>
  <c r="AC11" i="5"/>
  <c r="AB11" i="5"/>
  <c r="AA11" i="5"/>
  <c r="AA33" i="5"/>
  <c r="Z11" i="5"/>
  <c r="Y11" i="5"/>
  <c r="Y33" i="5"/>
  <c r="X11" i="5"/>
  <c r="W11" i="5"/>
  <c r="W33" i="5"/>
  <c r="V11" i="5"/>
  <c r="U11" i="5"/>
  <c r="T11" i="5"/>
  <c r="S11" i="5"/>
  <c r="S33" i="5"/>
  <c r="R11" i="5"/>
  <c r="Q11" i="5"/>
  <c r="P11" i="5"/>
  <c r="O11" i="5"/>
  <c r="O33" i="5"/>
  <c r="N11" i="5"/>
  <c r="M11" i="5"/>
  <c r="M33" i="5"/>
  <c r="L11" i="5"/>
  <c r="K11" i="5"/>
  <c r="K33" i="5"/>
  <c r="J11" i="5"/>
  <c r="I11" i="5"/>
  <c r="H11" i="5"/>
  <c r="G11" i="5"/>
  <c r="F11" i="5"/>
  <c r="E11" i="5"/>
  <c r="E34" i="5"/>
  <c r="D11" i="5"/>
  <c r="C11" i="5"/>
  <c r="C33" i="5"/>
  <c r="AC55" i="5"/>
  <c r="AS55" i="5"/>
  <c r="BI55" i="5"/>
  <c r="BQ55" i="5"/>
  <c r="BQ65" i="5"/>
  <c r="CG55" i="5"/>
  <c r="CO55" i="5"/>
  <c r="DU55" i="5"/>
  <c r="EK55" i="5"/>
  <c r="FA55" i="5"/>
  <c r="FI55" i="5"/>
  <c r="FQ55" i="5"/>
  <c r="S54" i="5"/>
  <c r="AA54" i="5"/>
  <c r="AI54" i="5"/>
  <c r="AI64" i="5"/>
  <c r="AQ54" i="5"/>
  <c r="AY54" i="5"/>
  <c r="BG54" i="5"/>
  <c r="BO54" i="5"/>
  <c r="CE54" i="5"/>
  <c r="CM54" i="5"/>
  <c r="CU54" i="5"/>
  <c r="DC54" i="5"/>
  <c r="DK54" i="5"/>
  <c r="DS54" i="5"/>
  <c r="EA54" i="5"/>
  <c r="EQ54" i="5"/>
  <c r="EQ64" i="5"/>
  <c r="EY54" i="5"/>
  <c r="FG54" i="5"/>
  <c r="FO54" i="5"/>
  <c r="FW54" i="5"/>
  <c r="FW64" i="5"/>
  <c r="AG51" i="5"/>
  <c r="AO51" i="5"/>
  <c r="AW51" i="5"/>
  <c r="BM51" i="5"/>
  <c r="BU51" i="5"/>
  <c r="DA51" i="5"/>
  <c r="DI51" i="5"/>
  <c r="AP58" i="5"/>
  <c r="BN58" i="5"/>
  <c r="CL58" i="5"/>
  <c r="DJ58" i="5"/>
  <c r="BF58" i="5"/>
  <c r="BV58" i="5"/>
  <c r="CT58" i="5"/>
  <c r="J58" i="5"/>
  <c r="AH58" i="5"/>
  <c r="AX58" i="5"/>
  <c r="CD58" i="5"/>
  <c r="DB58" i="5"/>
  <c r="O58" i="5"/>
  <c r="H58" i="5"/>
  <c r="P58" i="5"/>
  <c r="AF58" i="5"/>
  <c r="AN58" i="5"/>
  <c r="AV58" i="5"/>
  <c r="BT58" i="5"/>
  <c r="CB58" i="5"/>
  <c r="CJ58" i="5"/>
  <c r="CR58" i="5"/>
  <c r="CZ58" i="5"/>
  <c r="DH58" i="5"/>
  <c r="AI55" i="5"/>
  <c r="AQ55" i="5"/>
  <c r="BO55" i="5"/>
  <c r="BW55" i="5"/>
  <c r="CM55" i="5"/>
  <c r="DC55" i="5"/>
  <c r="DK55" i="5"/>
  <c r="DK65" i="5"/>
  <c r="EI55" i="5"/>
  <c r="EI65" i="5"/>
  <c r="FG55" i="5"/>
  <c r="FG65" i="5"/>
  <c r="FW55" i="5"/>
  <c r="FW65" i="5"/>
  <c r="I54" i="5"/>
  <c r="I64" i="5"/>
  <c r="L69" i="5"/>
  <c r="Q54" i="5"/>
  <c r="AO54" i="5"/>
  <c r="AO64" i="5"/>
  <c r="AW54" i="5"/>
  <c r="CC54" i="5"/>
  <c r="CK54" i="5"/>
  <c r="DI54" i="5"/>
  <c r="DQ54" i="5"/>
  <c r="DY54" i="5"/>
  <c r="DY64" i="5"/>
  <c r="EB69" i="5"/>
  <c r="EO54" i="5"/>
  <c r="EW54" i="5"/>
  <c r="O51" i="5"/>
  <c r="W51" i="5"/>
  <c r="AM51" i="5"/>
  <c r="BC51" i="5"/>
  <c r="BK51" i="5"/>
  <c r="CA51" i="5"/>
  <c r="CQ51" i="5"/>
  <c r="DA55" i="5"/>
  <c r="DY55" i="5"/>
  <c r="DY65" i="5"/>
  <c r="W54" i="5"/>
  <c r="AU54" i="5"/>
  <c r="O54" i="5"/>
  <c r="AM54" i="5"/>
  <c r="DI55" i="5"/>
  <c r="G54" i="5"/>
  <c r="AE54" i="5"/>
  <c r="BC54" i="5"/>
  <c r="F58" i="5"/>
  <c r="N58" i="5"/>
  <c r="V58" i="5"/>
  <c r="AD58" i="5"/>
  <c r="AT58" i="5"/>
  <c r="BB58" i="5"/>
  <c r="BZ58" i="5"/>
  <c r="CH58" i="5"/>
  <c r="CP58" i="5"/>
  <c r="CX58" i="5"/>
  <c r="DF58" i="5"/>
  <c r="DN58" i="5"/>
  <c r="N55" i="5"/>
  <c r="CX55" i="5"/>
  <c r="ED55" i="5"/>
  <c r="FJ55" i="5"/>
  <c r="FJ65" i="5"/>
  <c r="T54" i="5"/>
  <c r="AZ54" i="5"/>
  <c r="AZ64" i="5"/>
  <c r="CF54" i="5"/>
  <c r="DL54" i="5"/>
  <c r="FX54" i="5"/>
  <c r="AX51" i="5"/>
  <c r="CD51" i="5"/>
  <c r="DJ51" i="5"/>
  <c r="E58" i="5"/>
  <c r="M58" i="5"/>
  <c r="U58" i="5"/>
  <c r="BA58" i="5"/>
  <c r="BI58" i="5"/>
  <c r="BQ58" i="5"/>
  <c r="CG58" i="5"/>
  <c r="CW58" i="5"/>
  <c r="DE58" i="5"/>
  <c r="DM58" i="5"/>
  <c r="BJ55" i="5"/>
  <c r="CP55" i="5"/>
  <c r="L54" i="5"/>
  <c r="AR54" i="5"/>
  <c r="BX54" i="5"/>
  <c r="DD54" i="5"/>
  <c r="ER54" i="5"/>
  <c r="FP54" i="5"/>
  <c r="AP51" i="5"/>
  <c r="CT51" i="5"/>
  <c r="W55" i="5"/>
  <c r="AU55" i="5"/>
  <c r="CA55" i="5"/>
  <c r="CQ55" i="5"/>
  <c r="DO55" i="5"/>
  <c r="EM55" i="5"/>
  <c r="M54" i="5"/>
  <c r="AK54" i="5"/>
  <c r="BI54" i="5"/>
  <c r="CG54" i="5"/>
  <c r="DM54" i="5"/>
  <c r="EK54" i="5"/>
  <c r="AA51" i="5"/>
  <c r="BG51" i="5"/>
  <c r="CE51" i="5"/>
  <c r="DC51" i="5"/>
  <c r="P55" i="5"/>
  <c r="AN55" i="5"/>
  <c r="BZ55" i="5"/>
  <c r="DF55" i="5"/>
  <c r="AB54" i="5"/>
  <c r="BP54" i="5"/>
  <c r="CV54" i="5"/>
  <c r="FH54" i="5"/>
  <c r="R51" i="5"/>
  <c r="Z51" i="5"/>
  <c r="BF51" i="5"/>
  <c r="CL51" i="5"/>
  <c r="O55" i="5"/>
  <c r="AM55" i="5"/>
  <c r="CI55" i="5"/>
  <c r="DG55" i="5"/>
  <c r="EE55" i="5"/>
  <c r="EE65" i="5"/>
  <c r="FC55" i="5"/>
  <c r="E54" i="5"/>
  <c r="AC54" i="5"/>
  <c r="BA54" i="5"/>
  <c r="BY54" i="5"/>
  <c r="CW54" i="5"/>
  <c r="DU54" i="5"/>
  <c r="DU64" i="5"/>
  <c r="ES54" i="5"/>
  <c r="FI54" i="5"/>
  <c r="K51" i="5"/>
  <c r="AI51" i="5"/>
  <c r="AY51" i="5"/>
  <c r="BW51" i="5"/>
  <c r="CU51" i="5"/>
  <c r="V55" i="5"/>
  <c r="BB55" i="5"/>
  <c r="DN55" i="5"/>
  <c r="ET55" i="5"/>
  <c r="ET65" i="5"/>
  <c r="D54" i="5"/>
  <c r="AJ54" i="5"/>
  <c r="BH54" i="5"/>
  <c r="CN54" i="5"/>
  <c r="DT54" i="5"/>
  <c r="EZ54" i="5"/>
  <c r="J51" i="5"/>
  <c r="AH51" i="5"/>
  <c r="BN51" i="5"/>
  <c r="DB51" i="5"/>
  <c r="G55" i="5"/>
  <c r="G65" i="5"/>
  <c r="AE55" i="5"/>
  <c r="BC55" i="5"/>
  <c r="BC65" i="5"/>
  <c r="BS55" i="5"/>
  <c r="CY55" i="5"/>
  <c r="CY65" i="5"/>
  <c r="DW55" i="5"/>
  <c r="DW65" i="5"/>
  <c r="EU55" i="5"/>
  <c r="FS55" i="5"/>
  <c r="U54" i="5"/>
  <c r="AS54" i="5"/>
  <c r="BQ54" i="5"/>
  <c r="BQ64" i="5"/>
  <c r="CO54" i="5"/>
  <c r="DE54" i="5"/>
  <c r="DE64" i="5"/>
  <c r="EC54" i="5"/>
  <c r="FA54" i="5"/>
  <c r="FQ54" i="5"/>
  <c r="S51" i="5"/>
  <c r="AQ51" i="5"/>
  <c r="BO51" i="5"/>
  <c r="CM51" i="5"/>
  <c r="DK51" i="5"/>
  <c r="J55" i="5"/>
  <c r="J65" i="5"/>
  <c r="R55" i="5"/>
  <c r="Z55" i="5"/>
  <c r="AH55" i="5"/>
  <c r="L55" i="5"/>
  <c r="T55" i="5"/>
  <c r="T65" i="5"/>
  <c r="AB55" i="5"/>
  <c r="AB65" i="5"/>
  <c r="AJ55" i="5"/>
  <c r="AJ65" i="5"/>
  <c r="AR55" i="5"/>
  <c r="BP55" i="5"/>
  <c r="BP65" i="5"/>
  <c r="CF55" i="5"/>
  <c r="CN55" i="5"/>
  <c r="CV55" i="5"/>
  <c r="DD55" i="5"/>
  <c r="DT55" i="5"/>
  <c r="EB55" i="5"/>
  <c r="EB65" i="5"/>
  <c r="EZ55" i="5"/>
  <c r="FH55" i="5"/>
  <c r="FP55" i="5"/>
  <c r="J54" i="5"/>
  <c r="R54" i="5"/>
  <c r="Z54" i="5"/>
  <c r="AH54" i="5"/>
  <c r="BF54" i="5"/>
  <c r="BF64" i="5"/>
  <c r="BV54" i="5"/>
  <c r="CD54" i="5"/>
  <c r="CL54" i="5"/>
  <c r="CL64" i="5"/>
  <c r="CT54" i="5"/>
  <c r="DB54" i="5"/>
  <c r="DR54" i="5"/>
  <c r="DR64" i="5"/>
  <c r="EP54" i="5"/>
  <c r="EX54" i="5"/>
  <c r="FF54" i="5"/>
  <c r="FN54" i="5"/>
  <c r="FV54" i="5"/>
  <c r="X51" i="5"/>
  <c r="AF51" i="5"/>
  <c r="AV51" i="5"/>
  <c r="BD51" i="5"/>
  <c r="BL51" i="5"/>
  <c r="BT51" i="5"/>
  <c r="CR51" i="5"/>
  <c r="CZ51" i="5"/>
  <c r="DH51" i="5"/>
  <c r="CZ55" i="5"/>
  <c r="DH55" i="5"/>
  <c r="DP55" i="5"/>
  <c r="EN55" i="5"/>
  <c r="EN65" i="5"/>
  <c r="F54" i="5"/>
  <c r="N54" i="5"/>
  <c r="V54" i="5"/>
  <c r="AD54" i="5"/>
  <c r="AL54" i="5"/>
  <c r="AT54" i="5"/>
  <c r="BB54" i="5"/>
  <c r="BJ54" i="5"/>
  <c r="BR54" i="5"/>
  <c r="BZ54" i="5"/>
  <c r="CH54" i="5"/>
  <c r="CP54" i="5"/>
  <c r="CX54" i="5"/>
  <c r="DF54" i="5"/>
  <c r="DN54" i="5"/>
  <c r="DV54" i="5"/>
  <c r="ED54" i="5"/>
  <c r="ED64" i="5"/>
  <c r="EL54" i="5"/>
  <c r="ET54" i="5"/>
  <c r="FB54" i="5"/>
  <c r="FJ54" i="5"/>
  <c r="FJ64" i="5"/>
  <c r="FR54" i="5"/>
  <c r="L51" i="5"/>
  <c r="AB51" i="5"/>
  <c r="BH51" i="5"/>
  <c r="CN51" i="5"/>
  <c r="DD51" i="5"/>
  <c r="DL51" i="5"/>
  <c r="BK54" i="5"/>
  <c r="BS54" i="5"/>
  <c r="CA54" i="5"/>
  <c r="CI54" i="5"/>
  <c r="CQ54" i="5"/>
  <c r="CY54" i="5"/>
  <c r="DG54" i="5"/>
  <c r="DG64" i="5"/>
  <c r="DO54" i="5"/>
  <c r="DW54" i="5"/>
  <c r="DW64" i="5"/>
  <c r="EE54" i="5"/>
  <c r="EM54" i="5"/>
  <c r="EU54" i="5"/>
  <c r="EU64" i="5"/>
  <c r="FC54" i="5"/>
  <c r="FK54" i="5"/>
  <c r="FS54" i="5"/>
  <c r="E51" i="5"/>
  <c r="M51" i="5"/>
  <c r="BQ51" i="5"/>
  <c r="CG51" i="5"/>
  <c r="CO51" i="5"/>
  <c r="C58" i="5"/>
  <c r="K58" i="5"/>
  <c r="S58" i="5"/>
  <c r="AA58" i="5"/>
  <c r="AI58" i="5"/>
  <c r="AQ58" i="5"/>
  <c r="BO58" i="5"/>
  <c r="BW58" i="5"/>
  <c r="CE58" i="5"/>
  <c r="CM58" i="5"/>
  <c r="DC58" i="5"/>
  <c r="DK58" i="5"/>
  <c r="AP55" i="5"/>
  <c r="AX55" i="5"/>
  <c r="AX65" i="5"/>
  <c r="BF55" i="5"/>
  <c r="BN55" i="5"/>
  <c r="BN65" i="5"/>
  <c r="BV55" i="5"/>
  <c r="CD55" i="5"/>
  <c r="CL55" i="5"/>
  <c r="CT55" i="5"/>
  <c r="DB55" i="5"/>
  <c r="DJ55" i="5"/>
  <c r="DR55" i="5"/>
  <c r="DZ55" i="5"/>
  <c r="DZ65" i="5"/>
  <c r="EH55" i="5"/>
  <c r="EP55" i="5"/>
  <c r="EX55" i="5"/>
  <c r="EX65" i="5"/>
  <c r="FF55" i="5"/>
  <c r="FN55" i="5"/>
  <c r="FV55" i="5"/>
  <c r="P54" i="5"/>
  <c r="X54" i="5"/>
  <c r="AF54" i="5"/>
  <c r="AN54" i="5"/>
  <c r="AV54" i="5"/>
  <c r="BT54" i="5"/>
  <c r="CB54" i="5"/>
  <c r="CR54" i="5"/>
  <c r="CZ54" i="5"/>
  <c r="DH54" i="5"/>
  <c r="DX54" i="5"/>
  <c r="DX64" i="5"/>
  <c r="EA69" i="5"/>
  <c r="EN54" i="5"/>
  <c r="EN64" i="5"/>
  <c r="EV54" i="5"/>
  <c r="EV64" i="5"/>
  <c r="FD54" i="5"/>
  <c r="FT54" i="5"/>
  <c r="N51" i="5"/>
  <c r="V51" i="5"/>
  <c r="AL51" i="5"/>
  <c r="AT51" i="5"/>
  <c r="BB51" i="5"/>
  <c r="BJ51" i="5"/>
  <c r="CH51" i="5"/>
  <c r="CP51" i="5"/>
  <c r="DF51" i="5"/>
  <c r="DN51" i="5"/>
  <c r="D58" i="5"/>
  <c r="L58" i="5"/>
  <c r="T58" i="5"/>
  <c r="AB58" i="5"/>
  <c r="AJ58" i="5"/>
  <c r="AZ58" i="5"/>
  <c r="BH58" i="5"/>
  <c r="BP58" i="5"/>
  <c r="BX58" i="5"/>
  <c r="CF58" i="5"/>
  <c r="CN58" i="5"/>
  <c r="CV58" i="5"/>
  <c r="DD58" i="5"/>
  <c r="DL58" i="5"/>
  <c r="H63" i="5"/>
  <c r="F63" i="5"/>
  <c r="E63" i="5"/>
  <c r="C63" i="5"/>
  <c r="D64" i="5"/>
  <c r="H36" i="5"/>
  <c r="D36" i="5"/>
  <c r="F34" i="5"/>
  <c r="G33" i="5"/>
  <c r="F33" i="5"/>
  <c r="E33" i="5"/>
  <c r="M63" i="5"/>
  <c r="T63" i="5"/>
  <c r="S63" i="5"/>
  <c r="T64" i="5"/>
  <c r="R63" i="5"/>
  <c r="S65" i="5"/>
  <c r="L63" i="5"/>
  <c r="K63" i="5"/>
  <c r="L64" i="5"/>
  <c r="J63" i="5"/>
  <c r="V36" i="5"/>
  <c r="N36" i="5"/>
  <c r="W36" i="5"/>
  <c r="T36" i="5"/>
  <c r="Q36" i="5"/>
  <c r="L36" i="5"/>
  <c r="I36" i="5"/>
  <c r="U35" i="5"/>
  <c r="M35" i="5"/>
  <c r="V35" i="5"/>
  <c r="V34" i="5"/>
  <c r="N34" i="5"/>
  <c r="M34" i="5"/>
  <c r="L34" i="5"/>
  <c r="J34" i="5"/>
  <c r="L65" i="5"/>
  <c r="S64" i="5"/>
  <c r="K64" i="5"/>
  <c r="G64" i="5"/>
  <c r="M64" i="5"/>
  <c r="M69" i="5"/>
  <c r="M65" i="5"/>
  <c r="U64" i="5"/>
  <c r="P64" i="5"/>
  <c r="W35" i="5"/>
  <c r="N33" i="5"/>
  <c r="H35" i="5"/>
  <c r="F36" i="5"/>
  <c r="S35" i="5"/>
  <c r="M36" i="5"/>
  <c r="N63" i="5"/>
  <c r="V63" i="5"/>
  <c r="W65" i="5"/>
  <c r="C35" i="5"/>
  <c r="G35" i="5"/>
  <c r="V33" i="5"/>
  <c r="K35" i="5"/>
  <c r="U36" i="5"/>
  <c r="O35" i="5"/>
  <c r="J36" i="5"/>
  <c r="E36" i="5"/>
  <c r="P63" i="5"/>
  <c r="Q65" i="5"/>
  <c r="R33" i="5"/>
  <c r="P36" i="5"/>
  <c r="I63" i="5"/>
  <c r="Q63" i="5"/>
  <c r="R65" i="5"/>
  <c r="D63" i="5"/>
  <c r="R64" i="5"/>
  <c r="U69" i="5"/>
  <c r="W64" i="5"/>
  <c r="J64" i="5"/>
  <c r="BX36" i="5"/>
  <c r="BI36" i="5"/>
  <c r="AR63" i="5"/>
  <c r="AS64" i="5"/>
  <c r="BS36" i="5"/>
  <c r="AI63" i="5"/>
  <c r="AJ64" i="5"/>
  <c r="CB35" i="5"/>
  <c r="BV35" i="5"/>
  <c r="BR33" i="5"/>
  <c r="Z63" i="5"/>
  <c r="AA64" i="5"/>
  <c r="BZ33" i="5"/>
  <c r="AG63" i="5"/>
  <c r="BX35" i="5"/>
  <c r="AL33" i="5"/>
  <c r="AE36" i="5"/>
  <c r="AP63" i="5"/>
  <c r="BW35" i="5"/>
  <c r="BS35" i="5"/>
  <c r="CZ63" i="5"/>
  <c r="DA65" i="5"/>
  <c r="BD63" i="5"/>
  <c r="CF63" i="5"/>
  <c r="CG65" i="5"/>
  <c r="AJ63" i="5"/>
  <c r="DF63" i="5"/>
  <c r="CJ63" i="5"/>
  <c r="CR36" i="5"/>
  <c r="CA35" i="5"/>
  <c r="CL63" i="5"/>
  <c r="CM64" i="5"/>
  <c r="DP63" i="5"/>
  <c r="DA36" i="5"/>
  <c r="CF36" i="5"/>
  <c r="DB33" i="5"/>
  <c r="ER64" i="5"/>
  <c r="ET69" i="5"/>
  <c r="EQ65" i="5"/>
  <c r="AK64" i="5"/>
  <c r="FI65" i="5"/>
  <c r="EE64" i="5"/>
  <c r="AQ65" i="5"/>
  <c r="AQ64" i="5"/>
  <c r="DB65" i="5"/>
  <c r="DB64" i="5"/>
  <c r="EJ64" i="5"/>
  <c r="DZ64" i="5"/>
  <c r="FC65" i="5"/>
  <c r="FL64" i="5"/>
  <c r="DT65" i="5"/>
  <c r="DT64" i="5"/>
  <c r="BJ64" i="5"/>
  <c r="EC64" i="5"/>
  <c r="EF69" i="5"/>
  <c r="CK64" i="5"/>
  <c r="CV65" i="5"/>
  <c r="CV64" i="5"/>
  <c r="DG65" i="5"/>
  <c r="BE65" i="5"/>
  <c r="DF33" i="5"/>
  <c r="BB33" i="5"/>
  <c r="CQ33" i="5"/>
  <c r="BZ36" i="5"/>
  <c r="BP63" i="5"/>
  <c r="DL63" i="5"/>
  <c r="DD63" i="5"/>
  <c r="CZ36" i="5"/>
  <c r="AL36" i="5"/>
  <c r="BW63" i="5"/>
  <c r="BX64" i="5"/>
  <c r="CV36" i="5"/>
  <c r="BF36" i="5"/>
  <c r="AT63" i="5"/>
  <c r="AX63" i="5"/>
  <c r="BH36" i="5"/>
  <c r="BA36" i="5"/>
  <c r="CW36" i="5"/>
  <c r="AV36" i="5"/>
  <c r="AD63" i="5"/>
  <c r="AE65" i="5"/>
  <c r="AU35" i="5"/>
  <c r="BU63" i="5"/>
  <c r="CH63" i="5"/>
  <c r="AR36" i="5"/>
  <c r="CT63" i="5"/>
  <c r="DB36" i="5"/>
  <c r="BU36" i="5"/>
  <c r="Z36" i="5"/>
  <c r="AB36" i="5"/>
  <c r="BZ63" i="5"/>
  <c r="CA64" i="5"/>
  <c r="CK36" i="5"/>
  <c r="BR63" i="5"/>
  <c r="BS65" i="5"/>
  <c r="AF63" i="5"/>
  <c r="AA36" i="5"/>
  <c r="BW36" i="5"/>
  <c r="AA35" i="5"/>
  <c r="CH36" i="5"/>
  <c r="CS36" i="5"/>
  <c r="BQ36" i="5"/>
  <c r="BE36" i="5"/>
  <c r="CM35" i="5"/>
  <c r="AQ36" i="5"/>
  <c r="CT34" i="5"/>
  <c r="BB34" i="5"/>
  <c r="CN63" i="5"/>
  <c r="DB34" i="5"/>
  <c r="BY36" i="5"/>
  <c r="BS63" i="5"/>
  <c r="BT64" i="5"/>
  <c r="BJ36" i="5"/>
  <c r="BA63" i="5"/>
  <c r="BB65" i="5"/>
  <c r="CR63" i="5"/>
  <c r="BK35" i="5"/>
  <c r="BR34" i="5"/>
  <c r="AL63" i="5"/>
  <c r="DD35" i="5"/>
  <c r="BG35" i="5"/>
  <c r="DJ63" i="5"/>
  <c r="CD63" i="5"/>
  <c r="CI36" i="5"/>
  <c r="BL63" i="5"/>
  <c r="X63" i="5"/>
  <c r="DB63" i="5"/>
  <c r="BZ34" i="5"/>
  <c r="DJ33" i="5"/>
  <c r="AV63" i="5"/>
  <c r="AW64" i="5"/>
  <c r="AY36" i="5"/>
  <c r="BC35" i="5"/>
  <c r="BD36" i="5"/>
  <c r="CI35" i="5"/>
  <c r="DI63" i="5"/>
  <c r="AF36" i="5"/>
  <c r="AN63" i="5"/>
  <c r="DR63" i="5"/>
  <c r="DS64" i="5"/>
  <c r="BI35" i="5"/>
  <c r="CM63" i="5"/>
  <c r="CN65" i="5"/>
  <c r="BN63" i="5"/>
  <c r="CX63" i="5"/>
  <c r="BG63" i="5"/>
  <c r="BH64" i="5"/>
  <c r="AB63" i="5"/>
  <c r="CQ35" i="5"/>
  <c r="DN63" i="5"/>
  <c r="AD36" i="5"/>
  <c r="CX34" i="5"/>
  <c r="CO35" i="5"/>
  <c r="CO36" i="5"/>
  <c r="DC63" i="5"/>
  <c r="CL36" i="5"/>
  <c r="BV63" i="5"/>
  <c r="Y63" i="5"/>
  <c r="Z65" i="5"/>
  <c r="BJ63" i="5"/>
  <c r="DG35" i="5"/>
  <c r="CQ36" i="5"/>
  <c r="AZ63" i="5"/>
  <c r="BA65" i="5"/>
  <c r="AQ63" i="5"/>
  <c r="BX63" i="5"/>
  <c r="BY65" i="5"/>
  <c r="Y36" i="5"/>
  <c r="BT36" i="5"/>
  <c r="AT36" i="5"/>
  <c r="DH63" i="5"/>
  <c r="CS63" i="5"/>
  <c r="CT65" i="5"/>
  <c r="CE63" i="5"/>
  <c r="BH63" i="5"/>
  <c r="CG35" i="5"/>
  <c r="CK63" i="5"/>
  <c r="BB63" i="5"/>
  <c r="DD34" i="5"/>
  <c r="AE35" i="5"/>
  <c r="AU36" i="5"/>
  <c r="DK63" i="5"/>
  <c r="DL64" i="5"/>
  <c r="CV63" i="5"/>
  <c r="DE63" i="5"/>
  <c r="BT63" i="5"/>
  <c r="CN36" i="5"/>
  <c r="AK36" i="5"/>
  <c r="AM36" i="5"/>
  <c r="CB63" i="5"/>
  <c r="CC64" i="5"/>
  <c r="CF69" i="5"/>
  <c r="CU35" i="5"/>
  <c r="DC35" i="5"/>
  <c r="CP63" i="5"/>
  <c r="CY36" i="5"/>
  <c r="AH63" i="5"/>
  <c r="CG36" i="5"/>
  <c r="BF63" i="5"/>
  <c r="CR35" i="5"/>
  <c r="AJ33" i="5"/>
  <c r="AR33" i="5"/>
  <c r="BL36" i="5"/>
  <c r="CY33" i="5"/>
  <c r="DC34" i="5"/>
  <c r="BF34" i="5"/>
  <c r="AD33" i="5"/>
  <c r="AR35" i="5"/>
  <c r="BM36" i="5"/>
  <c r="BJ34" i="5"/>
  <c r="BJ33" i="5"/>
  <c r="CV34" i="5"/>
  <c r="AI36" i="5"/>
  <c r="CJ36" i="5"/>
  <c r="X36" i="5"/>
  <c r="CL34" i="5"/>
  <c r="CX33" i="5"/>
  <c r="AN36" i="5"/>
  <c r="BB36" i="5"/>
  <c r="CO33" i="5"/>
  <c r="AE33" i="5"/>
  <c r="AT34" i="5"/>
  <c r="AZ36" i="5"/>
  <c r="AW36" i="5"/>
  <c r="BL35" i="5"/>
  <c r="BI33" i="5"/>
  <c r="CV35" i="5"/>
  <c r="CE35" i="5"/>
  <c r="AM35" i="5"/>
  <c r="AQ35" i="5"/>
  <c r="CA36" i="5"/>
  <c r="AM33" i="5"/>
  <c r="CY35" i="5"/>
  <c r="AZ33" i="5"/>
  <c r="BH33" i="5"/>
  <c r="AS35" i="5"/>
  <c r="AJ36" i="5"/>
  <c r="CB36" i="5"/>
  <c r="BS33" i="5"/>
  <c r="CD35" i="5"/>
  <c r="BH35" i="5"/>
  <c r="BQ35" i="5"/>
  <c r="CF35" i="5"/>
  <c r="CP36" i="5"/>
  <c r="AS36" i="5"/>
  <c r="BM35" i="5"/>
  <c r="CC36" i="5"/>
  <c r="BP36" i="5"/>
  <c r="BO35" i="5"/>
  <c r="AG36" i="5"/>
  <c r="BV36" i="5"/>
  <c r="DG34" i="5"/>
  <c r="DG33" i="5"/>
  <c r="BC33" i="5"/>
  <c r="CF34" i="5"/>
  <c r="CN33" i="5"/>
  <c r="CH33" i="5"/>
  <c r="CH34" i="5"/>
  <c r="DJ34" i="5"/>
  <c r="BK33" i="5"/>
  <c r="CO34" i="5"/>
  <c r="DF34" i="5"/>
  <c r="AU33" i="5"/>
  <c r="AZ34" i="5"/>
  <c r="CD34" i="5"/>
  <c r="AV35" i="5"/>
  <c r="AI35" i="5"/>
  <c r="AY35" i="5"/>
  <c r="AI34" i="5"/>
  <c r="AX36" i="5"/>
  <c r="AX33" i="5"/>
  <c r="AC36" i="5"/>
  <c r="AO36" i="5"/>
  <c r="EW64" i="5"/>
  <c r="ET64" i="5"/>
  <c r="EW69" i="5"/>
  <c r="CU65" i="5"/>
  <c r="CU64" i="5"/>
  <c r="EF64" i="5"/>
  <c r="AX64" i="5"/>
  <c r="FD64" i="5"/>
  <c r="EU65" i="5"/>
  <c r="AP64" i="5"/>
  <c r="DD65" i="5"/>
  <c r="DD64" i="5"/>
  <c r="BP64" i="5"/>
  <c r="EM65" i="5"/>
  <c r="EM64" i="5"/>
  <c r="DK64" i="5"/>
  <c r="CI65" i="5"/>
  <c r="CI64" i="5"/>
  <c r="CQ64" i="5"/>
  <c r="CQ65" i="5"/>
  <c r="BY64" i="5"/>
  <c r="ED65" i="5"/>
  <c r="ES64" i="5"/>
  <c r="ES65" i="5"/>
  <c r="FT64" i="5"/>
  <c r="DU65" i="5"/>
  <c r="CE65" i="5"/>
  <c r="CE64" i="5"/>
  <c r="FX64" i="5"/>
  <c r="EA65" i="5"/>
  <c r="EA64" i="5"/>
  <c r="FB64" i="5"/>
  <c r="FB65" i="5"/>
  <c r="BV65" i="5"/>
  <c r="BV64" i="5"/>
  <c r="CH65" i="5"/>
  <c r="CD65" i="5"/>
  <c r="CD64" i="5"/>
  <c r="FK65" i="5"/>
  <c r="FK64" i="5"/>
  <c r="BO65" i="5"/>
  <c r="BO64" i="5"/>
  <c r="AO65" i="5"/>
  <c r="FH65" i="5"/>
  <c r="FH64" i="5"/>
  <c r="EL64" i="5"/>
  <c r="EO69" i="5"/>
  <c r="EL65" i="5"/>
  <c r="CT64" i="5"/>
  <c r="CW69" i="5"/>
  <c r="DO65" i="5"/>
  <c r="FG64" i="5"/>
  <c r="CF65" i="5"/>
  <c r="CF64" i="5"/>
  <c r="Z64" i="5"/>
  <c r="FN64" i="5"/>
  <c r="BH65" i="5"/>
  <c r="DS65" i="5"/>
  <c r="FA64" i="5"/>
  <c r="FA65" i="5"/>
  <c r="FO65" i="5"/>
  <c r="FO64" i="5"/>
  <c r="BA64" i="5"/>
  <c r="AU65" i="5"/>
  <c r="BC64" i="5"/>
  <c r="AB64" i="5"/>
  <c r="CA65" i="5"/>
  <c r="BI64" i="5"/>
  <c r="BI65" i="5"/>
  <c r="DC65" i="5"/>
  <c r="BW65" i="5"/>
  <c r="BW64" i="5"/>
  <c r="EY64" i="5"/>
  <c r="CY64" i="5"/>
  <c r="CN64" i="5"/>
  <c r="EX64" i="5"/>
  <c r="EB64" i="5"/>
  <c r="DN64" i="5"/>
  <c r="DR65" i="5"/>
  <c r="FV64" i="5"/>
  <c r="EH65" i="5"/>
  <c r="CO64" i="5"/>
  <c r="EI64" i="5"/>
  <c r="CW64" i="5"/>
  <c r="CW65" i="5"/>
  <c r="DI65" i="5"/>
  <c r="DI64" i="5"/>
  <c r="EO64" i="5"/>
  <c r="BB64" i="5"/>
  <c r="BS64" i="5"/>
  <c r="DE65" i="5"/>
  <c r="EX69" i="5"/>
  <c r="DU69" i="5"/>
  <c r="EZ69" i="5"/>
  <c r="V42" i="5"/>
  <c r="N42" i="5"/>
  <c r="O39" i="5"/>
  <c r="E42" i="5"/>
  <c r="CS41" i="5"/>
  <c r="BB42" i="5"/>
  <c r="DE41" i="5"/>
  <c r="BK42" i="5"/>
  <c r="AJ42" i="5"/>
  <c r="Z42" i="5"/>
  <c r="C42" i="5"/>
  <c r="CH41" i="5"/>
  <c r="AM42" i="5"/>
  <c r="BT41" i="5"/>
  <c r="CP42" i="5"/>
  <c r="CA42" i="5"/>
  <c r="BQ42" i="5"/>
  <c r="G41" i="5"/>
  <c r="BO41" i="5"/>
  <c r="X42" i="5"/>
  <c r="AR41" i="5"/>
  <c r="AS41" i="5"/>
  <c r="BV41" i="5"/>
  <c r="AQ41" i="5"/>
  <c r="CC42" i="5"/>
  <c r="AA42" i="5"/>
  <c r="F42" i="5"/>
  <c r="AX41" i="5"/>
  <c r="AW42" i="5"/>
  <c r="AG42" i="5"/>
  <c r="CE42" i="5"/>
  <c r="CK41" i="5"/>
  <c r="O40" i="5"/>
  <c r="AP42" i="5"/>
  <c r="AY42" i="5"/>
  <c r="AH41" i="5"/>
  <c r="FH39" i="5"/>
  <c r="CX42" i="5"/>
  <c r="FX40" i="5"/>
  <c r="U41" i="5"/>
  <c r="AG41" i="5"/>
  <c r="AI41" i="5"/>
  <c r="BN42" i="5"/>
  <c r="BJ39" i="5"/>
  <c r="CF42" i="5"/>
  <c r="DG41" i="5"/>
  <c r="AR42" i="5"/>
  <c r="DJ41" i="5"/>
  <c r="ED39" i="5"/>
  <c r="F41" i="5"/>
  <c r="BR41" i="5"/>
  <c r="I41" i="5"/>
  <c r="CQ39" i="5"/>
  <c r="BZ42" i="5"/>
  <c r="BD42" i="5"/>
  <c r="BQ41" i="5"/>
  <c r="BJ42" i="5"/>
  <c r="E40" i="5"/>
  <c r="CN41" i="5"/>
  <c r="W42" i="5"/>
  <c r="AJ41" i="5"/>
  <c r="CZ41" i="5"/>
  <c r="AC42" i="5"/>
  <c r="FS39" i="5"/>
  <c r="FS40" i="5"/>
  <c r="R42" i="5"/>
  <c r="O42" i="5"/>
  <c r="V41" i="5"/>
  <c r="D39" i="5"/>
  <c r="DE40" i="5"/>
  <c r="AB42" i="5"/>
  <c r="CV42" i="5"/>
  <c r="BV42" i="5"/>
  <c r="BI42" i="5"/>
  <c r="AV41" i="5"/>
  <c r="G40" i="5"/>
  <c r="BL41" i="5"/>
  <c r="DM39" i="5"/>
  <c r="AW41" i="5"/>
  <c r="X41" i="5"/>
  <c r="BC42" i="5"/>
  <c r="BM42" i="5"/>
  <c r="AA41" i="5"/>
  <c r="AI42" i="5"/>
  <c r="Y42" i="5"/>
  <c r="BK41" i="5"/>
  <c r="FB39" i="5"/>
  <c r="Q42" i="5"/>
  <c r="CQ42" i="5"/>
  <c r="DG40" i="5"/>
  <c r="DF40" i="5"/>
  <c r="D42" i="5"/>
  <c r="BM41" i="5"/>
  <c r="S41" i="5"/>
  <c r="DK41" i="5"/>
  <c r="AT41" i="5"/>
  <c r="AC41" i="5"/>
  <c r="L42" i="5"/>
  <c r="FX39" i="5"/>
  <c r="M41" i="5"/>
  <c r="AD41" i="5"/>
  <c r="DF41" i="5"/>
  <c r="BI41" i="5"/>
  <c r="CK42" i="5"/>
  <c r="CI42" i="5"/>
  <c r="T42" i="5"/>
  <c r="CB42" i="5"/>
  <c r="CI41" i="5"/>
  <c r="AY41" i="5"/>
  <c r="E41" i="5"/>
  <c r="BL42" i="5"/>
  <c r="BU42" i="5"/>
  <c r="BG42" i="5"/>
  <c r="CV41" i="5"/>
  <c r="P41" i="5"/>
  <c r="CL41" i="5"/>
  <c r="FB40" i="5"/>
  <c r="FR39" i="5"/>
  <c r="FG39" i="5"/>
  <c r="T41" i="5"/>
  <c r="W41" i="5"/>
  <c r="CM42" i="5"/>
  <c r="AF41" i="5"/>
  <c r="AH42" i="5"/>
  <c r="AL42" i="5"/>
  <c r="BW41" i="5"/>
  <c r="Y41" i="5"/>
  <c r="BY42" i="5"/>
  <c r="CW42" i="5"/>
  <c r="AL41" i="5"/>
  <c r="BT42" i="5"/>
  <c r="AE41" i="5"/>
  <c r="AZ41" i="5"/>
  <c r="BJ41" i="5"/>
  <c r="U42" i="5"/>
  <c r="AO41" i="5"/>
  <c r="BP41" i="5"/>
  <c r="BU41" i="5"/>
  <c r="CO39" i="5"/>
  <c r="AE42" i="5"/>
  <c r="CT41" i="5"/>
  <c r="CG42" i="5"/>
  <c r="ER39" i="5"/>
  <c r="BP42" i="5"/>
  <c r="CG41" i="5"/>
  <c r="BS42" i="5"/>
  <c r="EQ39" i="5"/>
  <c r="BK40" i="5"/>
  <c r="BE42" i="5"/>
  <c r="AP41" i="5"/>
  <c r="AT42" i="5"/>
  <c r="N41" i="5"/>
  <c r="DC41" i="5"/>
  <c r="I42" i="5"/>
  <c r="DA41" i="5"/>
  <c r="EA39" i="5"/>
  <c r="AM41" i="5"/>
  <c r="BX42" i="5"/>
  <c r="DB42" i="5"/>
  <c r="AN41" i="5"/>
  <c r="CT42" i="5"/>
  <c r="CH42" i="5"/>
  <c r="CM41" i="5"/>
  <c r="C40" i="5"/>
  <c r="Q41" i="5"/>
  <c r="CX41" i="5"/>
  <c r="CU41" i="5"/>
  <c r="AO42" i="5"/>
  <c r="AD42" i="5"/>
  <c r="CP41" i="5"/>
  <c r="K42" i="5"/>
  <c r="D41" i="5"/>
  <c r="H42" i="5"/>
  <c r="FA39" i="5"/>
  <c r="M39" i="5"/>
  <c r="BX41" i="5"/>
  <c r="AV42" i="5"/>
  <c r="P39" i="5"/>
  <c r="CZ42" i="5"/>
  <c r="CU42" i="5"/>
  <c r="CO41" i="5"/>
  <c r="AB41" i="5"/>
  <c r="CY42" i="5"/>
  <c r="E39" i="5"/>
  <c r="BS41" i="5"/>
  <c r="CN42" i="5"/>
  <c r="EB39" i="5"/>
  <c r="BL39" i="5"/>
  <c r="BN41" i="5"/>
  <c r="DD41" i="5"/>
  <c r="AU42" i="5"/>
  <c r="CJ42" i="5"/>
  <c r="BR42" i="5"/>
  <c r="Z41" i="5"/>
  <c r="AU41" i="5"/>
  <c r="AX42" i="5"/>
  <c r="BH42" i="5"/>
  <c r="CW41" i="5"/>
  <c r="S42" i="5"/>
  <c r="AS42" i="5"/>
  <c r="D40" i="5"/>
  <c r="H41" i="5"/>
  <c r="C41" i="5"/>
  <c r="EC39" i="5"/>
  <c r="N39" i="5"/>
  <c r="BI39" i="5"/>
  <c r="CQ41" i="5"/>
  <c r="P42" i="5"/>
  <c r="BA42" i="5"/>
  <c r="CJ41" i="5"/>
  <c r="CD42" i="5"/>
  <c r="AK41" i="5"/>
  <c r="DI41" i="5"/>
  <c r="O41" i="5"/>
  <c r="BO42" i="5"/>
  <c r="DB41" i="5"/>
  <c r="J42" i="5"/>
  <c r="DC42" i="5"/>
  <c r="CR41" i="5"/>
  <c r="CO42" i="5"/>
  <c r="AN42" i="5"/>
  <c r="CY41" i="5"/>
  <c r="CS42" i="5"/>
  <c r="CP39" i="5"/>
  <c r="CL42" i="5"/>
  <c r="AQ42" i="5"/>
  <c r="BK39" i="5"/>
  <c r="BW42" i="5"/>
  <c r="CQ40" i="5"/>
  <c r="DA42" i="5"/>
  <c r="R41" i="5"/>
  <c r="G42" i="5"/>
  <c r="DH41" i="5"/>
  <c r="BF42" i="5"/>
  <c r="AF42" i="5"/>
  <c r="CR42" i="5"/>
  <c r="M42" i="5"/>
  <c r="AK42" i="5"/>
  <c r="AZ42" i="5"/>
  <c r="C39" i="5"/>
  <c r="D95" i="20"/>
  <c r="B81" i="20"/>
  <c r="D150" i="20"/>
  <c r="D98" i="20"/>
  <c r="B89" i="20"/>
  <c r="E115" i="20"/>
  <c r="E152" i="20"/>
  <c r="D49" i="20"/>
  <c r="D69" i="20"/>
  <c r="B95" i="20"/>
  <c r="D152" i="20"/>
  <c r="D89" i="20"/>
  <c r="C98" i="20"/>
  <c r="B39" i="20"/>
  <c r="B104" i="20"/>
  <c r="B150" i="20"/>
  <c r="C89" i="20"/>
  <c r="D126" i="20"/>
  <c r="D62" i="20"/>
  <c r="D121" i="20"/>
  <c r="C95" i="20"/>
  <c r="B152" i="20"/>
  <c r="E73" i="20"/>
  <c r="C104" i="20"/>
  <c r="B71" i="20"/>
  <c r="D111" i="20"/>
  <c r="D66" i="20"/>
  <c r="D148" i="20"/>
  <c r="C140" i="20"/>
  <c r="C84" i="20"/>
  <c r="B108" i="20"/>
  <c r="B111" i="20"/>
  <c r="D71" i="20"/>
  <c r="D84" i="20"/>
  <c r="B84" i="20"/>
  <c r="D88" i="20"/>
  <c r="D101" i="20"/>
  <c r="D140" i="20"/>
  <c r="C125" i="20"/>
  <c r="C71" i="20"/>
  <c r="B118" i="20"/>
  <c r="B140" i="20"/>
  <c r="D108" i="20"/>
  <c r="C117" i="20"/>
  <c r="D29" i="20"/>
  <c r="D117" i="20"/>
  <c r="B117" i="20"/>
  <c r="D118" i="20"/>
  <c r="C112" i="20"/>
  <c r="C92" i="20"/>
  <c r="B17" i="20"/>
  <c r="B66" i="20"/>
  <c r="B98" i="20"/>
  <c r="B120" i="20"/>
  <c r="B149" i="20"/>
  <c r="E65" i="20"/>
  <c r="E97" i="20"/>
  <c r="E104" i="20"/>
  <c r="E111" i="20"/>
  <c r="D125" i="20"/>
  <c r="C121" i="20"/>
  <c r="C80" i="20"/>
  <c r="D119" i="20"/>
  <c r="C149" i="20"/>
  <c r="B15" i="20"/>
  <c r="B53" i="20"/>
  <c r="B76" i="20"/>
  <c r="B122" i="20"/>
  <c r="B144" i="20"/>
  <c r="D80" i="20"/>
  <c r="D114" i="20"/>
  <c r="C134" i="20"/>
  <c r="C107" i="20"/>
  <c r="C90" i="20"/>
  <c r="B64" i="20"/>
  <c r="B128" i="20"/>
  <c r="D90" i="20"/>
  <c r="D73" i="20"/>
  <c r="D13" i="20"/>
  <c r="B90" i="20"/>
  <c r="E147" i="20"/>
  <c r="D107" i="20"/>
  <c r="C126" i="20"/>
  <c r="D9" i="20"/>
  <c r="B94" i="20"/>
  <c r="E119" i="20"/>
  <c r="C151" i="20"/>
  <c r="C110" i="20"/>
  <c r="C70" i="20"/>
  <c r="D45" i="20"/>
  <c r="B61" i="20"/>
  <c r="B79" i="20"/>
  <c r="B129" i="20"/>
  <c r="D37" i="20"/>
  <c r="D86" i="20"/>
  <c r="D76" i="20"/>
  <c r="C136" i="20"/>
  <c r="C122" i="20"/>
  <c r="C81" i="20"/>
  <c r="D41" i="20"/>
  <c r="B21" i="20"/>
  <c r="B62" i="20"/>
  <c r="B80" i="20"/>
  <c r="B93" i="20"/>
  <c r="B130" i="20"/>
  <c r="B148" i="20"/>
  <c r="E81" i="20"/>
  <c r="E93" i="20"/>
  <c r="E105" i="20"/>
  <c r="E129" i="20"/>
  <c r="D3" i="20"/>
  <c r="D33" i="20"/>
  <c r="D47" i="20"/>
  <c r="D144" i="20"/>
  <c r="C133" i="20"/>
  <c r="D136" i="20"/>
  <c r="D85" i="20"/>
  <c r="C145" i="20"/>
  <c r="C76" i="20"/>
  <c r="C62" i="20"/>
  <c r="B85" i="20"/>
  <c r="B97" i="20"/>
  <c r="B113" i="20"/>
  <c r="B151" i="20"/>
  <c r="C148" i="20"/>
  <c r="D112" i="20"/>
  <c r="D61" i="20"/>
  <c r="D145" i="20"/>
  <c r="D100" i="20"/>
  <c r="C144" i="20"/>
  <c r="C130" i="20"/>
  <c r="C116" i="20"/>
  <c r="C61" i="20"/>
  <c r="D25" i="20"/>
  <c r="B86" i="20"/>
  <c r="B121" i="20"/>
  <c r="D23" i="20"/>
  <c r="D99" i="20"/>
  <c r="C118" i="20"/>
  <c r="B112" i="20"/>
  <c r="B136" i="20"/>
  <c r="D151" i="20"/>
  <c r="D127" i="20"/>
  <c r="D97" i="20"/>
  <c r="C142" i="20"/>
  <c r="C127" i="20"/>
  <c r="C99" i="20"/>
  <c r="C86" i="20"/>
  <c r="B99" i="20"/>
  <c r="B127" i="20"/>
  <c r="E79" i="20"/>
  <c r="E133" i="20"/>
  <c r="N65" i="5"/>
  <c r="N64" i="5"/>
  <c r="AW30" i="5"/>
  <c r="AW29" i="5"/>
  <c r="AW28" i="5"/>
  <c r="DH64" i="5"/>
  <c r="DH65" i="5"/>
  <c r="BZ65" i="5"/>
  <c r="BZ64" i="5"/>
  <c r="FB69" i="5"/>
  <c r="FA69" i="5"/>
  <c r="BT69" i="5"/>
  <c r="ED69" i="5"/>
  <c r="BU65" i="5"/>
  <c r="AL69" i="5"/>
  <c r="BC69" i="5"/>
  <c r="EE69" i="5"/>
  <c r="AC69" i="5"/>
  <c r="BL34" i="5"/>
  <c r="AY65" i="5"/>
  <c r="AY64" i="5"/>
  <c r="AZ69" i="5"/>
  <c r="DM64" i="5"/>
  <c r="DM65" i="5"/>
  <c r="CG64" i="5"/>
  <c r="DQ65" i="5"/>
  <c r="DQ64" i="5"/>
  <c r="DT69" i="5"/>
  <c r="EY69" i="5"/>
  <c r="AT65" i="5"/>
  <c r="AT64" i="5"/>
  <c r="BR65" i="5"/>
  <c r="BR64" i="5"/>
  <c r="CX65" i="5"/>
  <c r="CX64" i="5"/>
  <c r="N69" i="5"/>
  <c r="DZ69" i="5"/>
  <c r="DS34" i="5"/>
  <c r="DS33" i="5"/>
  <c r="EV69" i="5"/>
  <c r="BU34" i="5"/>
  <c r="W69" i="5"/>
  <c r="I33" i="5"/>
  <c r="I34" i="5"/>
  <c r="Q34" i="5"/>
  <c r="Q33" i="5"/>
  <c r="AG33" i="5"/>
  <c r="AG34" i="5"/>
  <c r="AW34" i="5"/>
  <c r="AW33" i="5"/>
  <c r="BE34" i="5"/>
  <c r="BE33" i="5"/>
  <c r="BM34" i="5"/>
  <c r="BM33" i="5"/>
  <c r="CC34" i="5"/>
  <c r="CC33" i="5"/>
  <c r="CK33" i="5"/>
  <c r="CK34" i="5"/>
  <c r="CS34" i="5"/>
  <c r="CS33" i="5"/>
  <c r="DA34" i="5"/>
  <c r="DA33" i="5"/>
  <c r="DI34" i="5"/>
  <c r="DI33" i="5"/>
  <c r="H34" i="5"/>
  <c r="H33" i="5"/>
  <c r="AF33" i="5"/>
  <c r="AF34" i="5"/>
  <c r="BD34" i="5"/>
  <c r="BD33" i="5"/>
  <c r="CB33" i="5"/>
  <c r="CB34" i="5"/>
  <c r="CR34" i="5"/>
  <c r="CR33" i="5"/>
  <c r="CZ34" i="5"/>
  <c r="CZ33" i="5"/>
  <c r="DF64" i="5"/>
  <c r="DI69" i="5"/>
  <c r="DF65" i="5"/>
  <c r="Y28" i="5"/>
  <c r="Y29" i="5"/>
  <c r="Y64" i="5"/>
  <c r="AB69" i="5"/>
  <c r="EC69" i="5"/>
  <c r="F64" i="5"/>
  <c r="AP33" i="5"/>
  <c r="AP34" i="5"/>
  <c r="BN33" i="5"/>
  <c r="BN34" i="5"/>
  <c r="AU63" i="5"/>
  <c r="AU58" i="5"/>
  <c r="CQ63" i="5"/>
  <c r="CQ58" i="5"/>
  <c r="DO58" i="5"/>
  <c r="DO63" i="5"/>
  <c r="AL64" i="5"/>
  <c r="EP65" i="5"/>
  <c r="EP64" i="5"/>
  <c r="ET51" i="5"/>
  <c r="EU51" i="5"/>
  <c r="E63" i="20"/>
  <c r="C63" i="20"/>
  <c r="B63" i="20"/>
  <c r="D63" i="20"/>
  <c r="AH33" i="5"/>
  <c r="AM65" i="5"/>
  <c r="AM64" i="5"/>
  <c r="Y55" i="5"/>
  <c r="Y65" i="5"/>
  <c r="X55" i="5"/>
  <c r="X65" i="5"/>
  <c r="AW55" i="5"/>
  <c r="AV55" i="5"/>
  <c r="CK55" i="5"/>
  <c r="CK65" i="5"/>
  <c r="CJ55" i="5"/>
  <c r="EF55" i="5"/>
  <c r="EF65" i="5"/>
  <c r="EG55" i="5"/>
  <c r="EG65" i="5"/>
  <c r="FE55" i="5"/>
  <c r="FE65" i="5"/>
  <c r="FD55" i="5"/>
  <c r="FD65" i="5"/>
  <c r="FT34" i="5"/>
  <c r="FT33" i="5"/>
  <c r="V69" i="5"/>
  <c r="I55" i="5"/>
  <c r="U33" i="5"/>
  <c r="U34" i="5"/>
  <c r="AK34" i="5"/>
  <c r="AK33" i="5"/>
  <c r="BA33" i="5"/>
  <c r="BA34" i="5"/>
  <c r="CG34" i="5"/>
  <c r="CG33" i="5"/>
  <c r="CW34" i="5"/>
  <c r="CW33" i="5"/>
  <c r="T34" i="5"/>
  <c r="T33" i="5"/>
  <c r="BX33" i="5"/>
  <c r="BX34" i="5"/>
  <c r="K34" i="5"/>
  <c r="BG34" i="5"/>
  <c r="BW34" i="5"/>
  <c r="CM34" i="5"/>
  <c r="BA51" i="5"/>
  <c r="AZ51" i="5"/>
  <c r="CV51" i="5"/>
  <c r="CW51" i="5"/>
  <c r="EB51" i="5"/>
  <c r="EC51" i="5"/>
  <c r="EN51" i="5"/>
  <c r="ET36" i="5"/>
  <c r="FH51" i="5"/>
  <c r="FI51" i="5"/>
  <c r="FM51" i="5"/>
  <c r="FN51" i="5"/>
  <c r="FK34" i="5"/>
  <c r="FK33" i="5"/>
  <c r="DG69" i="5"/>
  <c r="AU64" i="5"/>
  <c r="O65" i="5"/>
  <c r="O64" i="5"/>
  <c r="DV64" i="5"/>
  <c r="DV65" i="5"/>
  <c r="DW69" i="5"/>
  <c r="Z33" i="5"/>
  <c r="Z34" i="5"/>
  <c r="BV34" i="5"/>
  <c r="BV33" i="5"/>
  <c r="AO34" i="5"/>
  <c r="CA63" i="5"/>
  <c r="CA58" i="5"/>
  <c r="CY58" i="5"/>
  <c r="CY63" i="5"/>
  <c r="AD64" i="5"/>
  <c r="AD65" i="5"/>
  <c r="E135" i="20"/>
  <c r="B135" i="20"/>
  <c r="C135" i="20"/>
  <c r="D135" i="20"/>
  <c r="BY69" i="5"/>
  <c r="AA34" i="5"/>
  <c r="V65" i="5"/>
  <c r="EW55" i="5"/>
  <c r="EW65" i="5"/>
  <c r="EV55" i="5"/>
  <c r="EV65" i="5"/>
  <c r="FQ65" i="5"/>
  <c r="FF64" i="5"/>
  <c r="FI69" i="5"/>
  <c r="AQ34" i="5"/>
  <c r="AS65" i="5"/>
  <c r="C34" i="5"/>
  <c r="G63" i="5"/>
  <c r="CR55" i="5"/>
  <c r="BM55" i="5"/>
  <c r="BM65" i="5"/>
  <c r="DG58" i="5"/>
  <c r="AC34" i="5"/>
  <c r="AC33" i="5"/>
  <c r="AS34" i="5"/>
  <c r="AS33" i="5"/>
  <c r="BY34" i="5"/>
  <c r="BY33" i="5"/>
  <c r="BP34" i="5"/>
  <c r="BP33" i="5"/>
  <c r="S34" i="5"/>
  <c r="AY34" i="5"/>
  <c r="CU34" i="5"/>
  <c r="DK34" i="5"/>
  <c r="EM69" i="5"/>
  <c r="AW65" i="5"/>
  <c r="EK65" i="5"/>
  <c r="AL65" i="5"/>
  <c r="BT65" i="5"/>
  <c r="AB33" i="5"/>
  <c r="DE33" i="5"/>
  <c r="AI65" i="5"/>
  <c r="AR65" i="5"/>
  <c r="AR64" i="5"/>
  <c r="DJ65" i="5"/>
  <c r="DJ64" i="5"/>
  <c r="DM69" i="5"/>
  <c r="EZ65" i="5"/>
  <c r="AH64" i="5"/>
  <c r="AK69" i="5"/>
  <c r="AH65" i="5"/>
  <c r="O69" i="5"/>
  <c r="I65" i="5"/>
  <c r="BY51" i="5"/>
  <c r="AR51" i="5"/>
  <c r="BD55" i="5"/>
  <c r="BD65" i="5"/>
  <c r="BK58" i="5"/>
  <c r="FP65" i="5"/>
  <c r="FP64" i="5"/>
  <c r="DR51" i="5"/>
  <c r="DQ51" i="5"/>
  <c r="DW34" i="5"/>
  <c r="DW33" i="5"/>
  <c r="EG51" i="5"/>
  <c r="EE34" i="5"/>
  <c r="EE33" i="5"/>
  <c r="EJ51" i="5"/>
  <c r="EI34" i="5"/>
  <c r="EI33" i="5"/>
  <c r="EO51" i="5"/>
  <c r="EG36" i="5"/>
  <c r="D28" i="20"/>
  <c r="BG65" i="5"/>
  <c r="BG64" i="5"/>
  <c r="BJ69" i="5"/>
  <c r="BK64" i="5"/>
  <c r="EW28" i="5"/>
  <c r="EW30" i="5"/>
  <c r="EW29" i="5"/>
  <c r="BL69" i="5"/>
  <c r="Y34" i="5"/>
  <c r="CP65" i="5"/>
  <c r="CP64" i="5"/>
  <c r="EL69" i="5"/>
  <c r="CY69" i="5"/>
  <c r="BK65" i="5"/>
  <c r="AE63" i="5"/>
  <c r="AF55" i="5"/>
  <c r="AG55" i="5"/>
  <c r="AG65" i="5"/>
  <c r="CC55" i="5"/>
  <c r="CC65" i="5"/>
  <c r="CB55" i="5"/>
  <c r="FM55" i="5"/>
  <c r="FM65" i="5"/>
  <c r="FL55" i="5"/>
  <c r="FL65" i="5"/>
  <c r="FV51" i="5"/>
  <c r="FW51" i="5"/>
  <c r="CX69" i="5"/>
  <c r="DV69" i="5"/>
  <c r="BL65" i="5"/>
  <c r="CE34" i="5"/>
  <c r="DO64" i="5"/>
  <c r="AM63" i="5"/>
  <c r="EU69" i="5"/>
  <c r="ER69" i="5"/>
  <c r="BD64" i="5"/>
  <c r="BO34" i="5"/>
  <c r="AC64" i="5"/>
  <c r="AC65" i="5"/>
  <c r="CM65" i="5"/>
  <c r="Q64" i="5"/>
  <c r="T69" i="5"/>
  <c r="D33" i="5"/>
  <c r="Y30" i="5"/>
  <c r="AE64" i="5"/>
  <c r="BS69" i="5"/>
  <c r="CI63" i="5"/>
  <c r="BQ34" i="5"/>
  <c r="CO65" i="5"/>
  <c r="CN69" i="5"/>
  <c r="X64" i="5"/>
  <c r="U65" i="5"/>
  <c r="AK51" i="5"/>
  <c r="T51" i="5"/>
  <c r="FT55" i="5"/>
  <c r="FT65" i="5"/>
  <c r="CO69" i="5"/>
  <c r="BU55" i="5"/>
  <c r="W58" i="5"/>
  <c r="CJ33" i="5"/>
  <c r="DH34" i="5"/>
  <c r="BA35" i="5"/>
  <c r="FI64" i="5"/>
  <c r="FL69" i="5"/>
  <c r="DN33" i="5"/>
  <c r="DN34" i="5"/>
  <c r="DO34" i="5"/>
  <c r="DO33" i="5"/>
  <c r="AE51" i="5"/>
  <c r="AD51" i="5"/>
  <c r="BS51" i="5"/>
  <c r="BR51" i="5"/>
  <c r="CY51" i="5"/>
  <c r="CX51" i="5"/>
  <c r="BC58" i="5"/>
  <c r="BF65" i="5"/>
  <c r="FI34" i="5"/>
  <c r="FI33" i="5"/>
  <c r="FP36" i="5"/>
  <c r="BR69" i="5"/>
  <c r="P34" i="5"/>
  <c r="X33" i="5"/>
  <c r="AN33" i="5"/>
  <c r="AV34" i="5"/>
  <c r="BT33" i="5"/>
  <c r="E35" i="5"/>
  <c r="BY35" i="5"/>
  <c r="D55" i="5"/>
  <c r="D65" i="5"/>
  <c r="AZ55" i="5"/>
  <c r="AZ65" i="5"/>
  <c r="BX55" i="5"/>
  <c r="BX65" i="5"/>
  <c r="DL55" i="5"/>
  <c r="DL65" i="5"/>
  <c r="ER55" i="5"/>
  <c r="ER65" i="5"/>
  <c r="FX55" i="5"/>
  <c r="FX65" i="5"/>
  <c r="Y54" i="5"/>
  <c r="AG54" i="5"/>
  <c r="AG64" i="5"/>
  <c r="BM54" i="5"/>
  <c r="BM64" i="5"/>
  <c r="BP69" i="5"/>
  <c r="BN54" i="5"/>
  <c r="BN64" i="5"/>
  <c r="BQ69" i="5"/>
  <c r="BU54" i="5"/>
  <c r="BU64" i="5"/>
  <c r="CS54" i="5"/>
  <c r="CS64" i="5"/>
  <c r="CV69" i="5"/>
  <c r="DA54" i="5"/>
  <c r="DA64" i="5"/>
  <c r="EG54" i="5"/>
  <c r="EG64" i="5"/>
  <c r="FE54" i="5"/>
  <c r="FE64" i="5"/>
  <c r="FM54" i="5"/>
  <c r="FM64" i="5"/>
  <c r="FU54" i="5"/>
  <c r="FC64" i="5"/>
  <c r="D55" i="20"/>
  <c r="E55" i="5"/>
  <c r="E65" i="5"/>
  <c r="F55" i="5"/>
  <c r="F65" i="5"/>
  <c r="AK55" i="5"/>
  <c r="AK65" i="5"/>
  <c r="AL55" i="5"/>
  <c r="Q51" i="5"/>
  <c r="P51" i="5"/>
  <c r="CB51" i="5"/>
  <c r="CC51" i="5"/>
  <c r="CL65" i="5"/>
  <c r="DC64" i="5"/>
  <c r="DF69" i="5"/>
  <c r="E64" i="5"/>
  <c r="G69" i="5"/>
  <c r="EH54" i="5"/>
  <c r="EH64" i="5"/>
  <c r="EK69" i="5"/>
  <c r="G51" i="5"/>
  <c r="I51" i="5"/>
  <c r="DQ35" i="5"/>
  <c r="DX34" i="5"/>
  <c r="FC51" i="5"/>
  <c r="FT58" i="5"/>
  <c r="DT36" i="5"/>
  <c r="DV36" i="5"/>
  <c r="DY36" i="5"/>
  <c r="FR63" i="5"/>
  <c r="FR58" i="5"/>
  <c r="DQ28" i="5"/>
  <c r="DQ29" i="5"/>
  <c r="FI28" i="5"/>
  <c r="FI30" i="5"/>
  <c r="FI29" i="5"/>
  <c r="FS51" i="5"/>
  <c r="FR51" i="5"/>
  <c r="FO34" i="5"/>
  <c r="D96" i="20"/>
  <c r="E96" i="20"/>
  <c r="B96" i="20"/>
  <c r="E103" i="20"/>
  <c r="B103" i="20"/>
  <c r="C103" i="20"/>
  <c r="E109" i="20"/>
  <c r="D109" i="20"/>
  <c r="BA30" i="5"/>
  <c r="BA28" i="5"/>
  <c r="EG35" i="5"/>
  <c r="EN34" i="5"/>
  <c r="EQ35" i="5"/>
  <c r="FC34" i="5"/>
  <c r="FC33" i="5"/>
  <c r="FP51" i="5"/>
  <c r="Y51" i="5"/>
  <c r="CK51" i="5"/>
  <c r="FT63" i="5"/>
  <c r="C23" i="16"/>
  <c r="DI36" i="5"/>
  <c r="DY51" i="5"/>
  <c r="ES33" i="5"/>
  <c r="EX51" i="5"/>
  <c r="EY35" i="5"/>
  <c r="FN33" i="5"/>
  <c r="AK28" i="5"/>
  <c r="AK30" i="5"/>
  <c r="AK29" i="5"/>
  <c r="CG30" i="5"/>
  <c r="CG29" i="5"/>
  <c r="EC35" i="5"/>
  <c r="EU34" i="5"/>
  <c r="EU33" i="5"/>
  <c r="EW35" i="5"/>
  <c r="FD34" i="5"/>
  <c r="FM33" i="5"/>
  <c r="FM34" i="5"/>
  <c r="FS35" i="5"/>
  <c r="BE28" i="5"/>
  <c r="BE29" i="5"/>
  <c r="BE30" i="5"/>
  <c r="CW28" i="5"/>
  <c r="CW30" i="5"/>
  <c r="CW29" i="5"/>
  <c r="DS35" i="5"/>
  <c r="EF35" i="5"/>
  <c r="EM34" i="5"/>
  <c r="EM33" i="5"/>
  <c r="ER51" i="5"/>
  <c r="EL35" i="5"/>
  <c r="EL36" i="5"/>
  <c r="EO36" i="5"/>
  <c r="FE51" i="5"/>
  <c r="BQ29" i="5"/>
  <c r="BQ28" i="5"/>
  <c r="BQ30" i="5"/>
  <c r="DL35" i="5"/>
  <c r="DZ34" i="5"/>
  <c r="DW35" i="5"/>
  <c r="DU36" i="5"/>
  <c r="EB35" i="5"/>
  <c r="EP34" i="5"/>
  <c r="EM35" i="5"/>
  <c r="EK36" i="5"/>
  <c r="ER35" i="5"/>
  <c r="FF34" i="5"/>
  <c r="FC35" i="5"/>
  <c r="FA36" i="5"/>
  <c r="FH35" i="5"/>
  <c r="FM35" i="5"/>
  <c r="FW36" i="5"/>
  <c r="FU35" i="5"/>
  <c r="E29" i="5"/>
  <c r="E28" i="5"/>
  <c r="E30" i="5"/>
  <c r="DD36" i="5"/>
  <c r="DG36" i="5"/>
  <c r="DQ33" i="5"/>
  <c r="DN35" i="5"/>
  <c r="EB34" i="5"/>
  <c r="DY35" i="5"/>
  <c r="DW36" i="5"/>
  <c r="EG33" i="5"/>
  <c r="ED35" i="5"/>
  <c r="ER34" i="5"/>
  <c r="EO35" i="5"/>
  <c r="EM36" i="5"/>
  <c r="EW33" i="5"/>
  <c r="ET35" i="5"/>
  <c r="FH34" i="5"/>
  <c r="FE35" i="5"/>
  <c r="FC36" i="5"/>
  <c r="FL36" i="5"/>
  <c r="FT35" i="5"/>
  <c r="E75" i="20"/>
  <c r="D75" i="20"/>
  <c r="B75" i="20"/>
  <c r="C87" i="20"/>
  <c r="B87" i="20"/>
  <c r="C124" i="20"/>
  <c r="E124" i="20"/>
  <c r="D124" i="20"/>
  <c r="C143" i="20"/>
  <c r="E143" i="20"/>
  <c r="CK29" i="5"/>
  <c r="U28" i="5"/>
  <c r="DR34" i="5"/>
  <c r="DO35" i="5"/>
  <c r="EH34" i="5"/>
  <c r="EE35" i="5"/>
  <c r="EX34" i="5"/>
  <c r="EU35" i="5"/>
  <c r="C88" i="20"/>
  <c r="E88" i="20"/>
  <c r="E94" i="20"/>
  <c r="D94" i="20"/>
  <c r="E113" i="20"/>
  <c r="D113" i="20"/>
  <c r="EC29" i="5"/>
  <c r="EC28" i="5"/>
  <c r="D12" i="20"/>
  <c r="EC30" i="5"/>
  <c r="FX36" i="5"/>
  <c r="B60" i="20"/>
  <c r="E60" i="20"/>
  <c r="C83" i="20"/>
  <c r="E83" i="20"/>
  <c r="C137" i="20"/>
  <c r="E137" i="20"/>
  <c r="FW58" i="5"/>
  <c r="B65" i="20"/>
  <c r="FQ58" i="5"/>
  <c r="FQ35" i="5"/>
  <c r="D59" i="20"/>
  <c r="E64" i="20"/>
  <c r="E101" i="20"/>
  <c r="E128" i="20"/>
  <c r="C132" i="20"/>
  <c r="C100" i="20"/>
  <c r="B137" i="20"/>
  <c r="D4" i="20"/>
  <c r="D120" i="20"/>
  <c r="D147" i="20"/>
  <c r="D82" i="20"/>
  <c r="D134" i="20"/>
  <c r="D70" i="20"/>
  <c r="D141" i="20"/>
  <c r="D77" i="20"/>
  <c r="D74" i="20"/>
  <c r="D129" i="20"/>
  <c r="C60" i="20"/>
  <c r="C146" i="20"/>
  <c r="C138" i="20"/>
  <c r="C114" i="20"/>
  <c r="C106" i="20"/>
  <c r="C82" i="20"/>
  <c r="C74" i="20"/>
  <c r="B59" i="20"/>
  <c r="B83" i="20"/>
  <c r="B91" i="20"/>
  <c r="B115" i="20"/>
  <c r="B123" i="20"/>
  <c r="B147" i="20"/>
  <c r="D146" i="20"/>
  <c r="D78" i="20"/>
  <c r="B82" i="20"/>
  <c r="B146" i="20"/>
  <c r="D87" i="20"/>
  <c r="D133" i="20"/>
  <c r="D65" i="20"/>
  <c r="C105" i="20"/>
  <c r="C73" i="20"/>
  <c r="B68" i="20"/>
  <c r="B92" i="20"/>
  <c r="B100" i="20"/>
  <c r="B124" i="20"/>
  <c r="B132" i="20"/>
  <c r="C109" i="20"/>
  <c r="C77" i="20"/>
  <c r="D64" i="20"/>
  <c r="D105" i="20"/>
  <c r="C91" i="20"/>
  <c r="D83" i="20"/>
  <c r="B74" i="20"/>
  <c r="B106" i="20"/>
  <c r="B114" i="20"/>
  <c r="B138" i="20"/>
  <c r="D123" i="20"/>
  <c r="D143" i="20"/>
  <c r="D79" i="20"/>
  <c r="C128" i="20"/>
  <c r="C96" i="20"/>
  <c r="B69" i="20"/>
  <c r="B77" i="20"/>
  <c r="B109" i="20"/>
  <c r="B141" i="20"/>
  <c r="C141" i="20"/>
  <c r="D132" i="20"/>
  <c r="C68" i="20"/>
  <c r="D106" i="20"/>
  <c r="D142" i="20"/>
  <c r="D68" i="20"/>
  <c r="C123" i="20"/>
  <c r="C115" i="20"/>
  <c r="D110" i="20"/>
  <c r="D138" i="20"/>
  <c r="B70" i="20"/>
  <c r="B78" i="20"/>
  <c r="B102" i="20"/>
  <c r="B110" i="20"/>
  <c r="B134" i="20"/>
  <c r="B142" i="20"/>
  <c r="C46" i="5"/>
  <c r="C47" i="5"/>
  <c r="C48" i="5"/>
  <c r="C52" i="5"/>
  <c r="C53" i="5"/>
  <c r="C59" i="5"/>
  <c r="C60" i="5"/>
  <c r="BK46" i="5"/>
  <c r="BK47" i="5"/>
  <c r="BK48" i="5"/>
  <c r="CQ46" i="5"/>
  <c r="CQ47" i="5"/>
  <c r="CQ48" i="5"/>
  <c r="E46" i="5"/>
  <c r="E47" i="5"/>
  <c r="E48" i="5"/>
  <c r="D46" i="5"/>
  <c r="D47" i="5"/>
  <c r="D48" i="5"/>
  <c r="O46" i="5"/>
  <c r="O47" i="5"/>
  <c r="O48" i="5"/>
  <c r="B20" i="20"/>
  <c r="D20" i="20"/>
  <c r="B43" i="20"/>
  <c r="D43" i="20"/>
  <c r="B35" i="20"/>
  <c r="D35" i="20"/>
  <c r="D16" i="20"/>
  <c r="B16" i="20"/>
  <c r="D19" i="20"/>
  <c r="B19" i="20"/>
  <c r="D48" i="20"/>
  <c r="B48" i="20"/>
  <c r="B52" i="20"/>
  <c r="D52" i="20"/>
  <c r="D51" i="20"/>
  <c r="B51" i="20"/>
  <c r="B11" i="20"/>
  <c r="D32" i="20"/>
  <c r="B36" i="20"/>
  <c r="D36" i="20"/>
  <c r="B2" i="20"/>
  <c r="B14" i="20"/>
  <c r="D14" i="20"/>
  <c r="B30" i="20"/>
  <c r="D30" i="20"/>
  <c r="B46" i="20"/>
  <c r="D46" i="20"/>
  <c r="D5" i="20"/>
  <c r="B5" i="20"/>
  <c r="D8" i="20"/>
  <c r="B8" i="20"/>
  <c r="B12" i="20"/>
  <c r="D24" i="20"/>
  <c r="B24" i="20"/>
  <c r="B28" i="20"/>
  <c r="D40" i="20"/>
  <c r="B44" i="20"/>
  <c r="D44" i="20"/>
  <c r="D56" i="20"/>
  <c r="B56" i="20"/>
  <c r="B22" i="20"/>
  <c r="D22" i="20"/>
  <c r="B38" i="20"/>
  <c r="D38" i="20"/>
  <c r="B54" i="20"/>
  <c r="D54" i="20"/>
  <c r="B6" i="20"/>
  <c r="D6" i="20"/>
  <c r="B10" i="20"/>
  <c r="D10" i="20"/>
  <c r="B18" i="20"/>
  <c r="D18" i="20"/>
  <c r="B26" i="20"/>
  <c r="D26" i="20"/>
  <c r="B34" i="20"/>
  <c r="D34" i="20"/>
  <c r="B42" i="20"/>
  <c r="D42" i="20"/>
  <c r="B50" i="20"/>
  <c r="D50" i="20"/>
  <c r="B58" i="20"/>
  <c r="D58" i="20"/>
  <c r="CF39" i="5"/>
  <c r="AR39" i="5"/>
  <c r="AL39" i="5"/>
  <c r="CB40" i="5"/>
  <c r="BC41" i="5"/>
  <c r="BT39" i="5"/>
  <c r="ES41" i="5"/>
  <c r="CI40" i="5"/>
  <c r="DO40" i="5"/>
  <c r="EV39" i="5"/>
  <c r="DR42" i="5"/>
  <c r="FR42" i="5"/>
  <c r="CY39" i="5"/>
  <c r="EN42" i="5"/>
  <c r="AV39" i="5"/>
  <c r="I40" i="5"/>
  <c r="FW39" i="5"/>
  <c r="CB39" i="5"/>
  <c r="K41" i="5"/>
  <c r="DW42" i="5"/>
  <c r="DS42" i="5"/>
  <c r="FJ41" i="5"/>
  <c r="DT40" i="5"/>
  <c r="FO40" i="5"/>
  <c r="BM39" i="5"/>
  <c r="EV42" i="5"/>
  <c r="DL40" i="5"/>
  <c r="EY41" i="5"/>
  <c r="CL40" i="5"/>
  <c r="CR39" i="5"/>
  <c r="DG39" i="5"/>
  <c r="CA41" i="5"/>
  <c r="EG42" i="5"/>
  <c r="FL42" i="5"/>
  <c r="DE42" i="5"/>
  <c r="DH42" i="5"/>
  <c r="DO41" i="5"/>
  <c r="DC40" i="5"/>
  <c r="EJ42" i="5"/>
  <c r="FD42" i="5"/>
  <c r="FU41" i="5"/>
  <c r="CC39" i="5"/>
  <c r="BX39" i="5"/>
  <c r="AW40" i="5"/>
  <c r="BH39" i="5"/>
  <c r="CJ39" i="5"/>
  <c r="AC39" i="5"/>
  <c r="EL39" i="5"/>
  <c r="FF39" i="5"/>
  <c r="FN41" i="5"/>
  <c r="EL41" i="5"/>
  <c r="BG40" i="5"/>
  <c r="AF39" i="5"/>
  <c r="AA39" i="5"/>
  <c r="EZ41" i="5"/>
  <c r="ET41" i="5"/>
  <c r="CP40" i="5"/>
  <c r="DY39" i="5"/>
  <c r="EM39" i="5"/>
  <c r="ES42" i="5"/>
  <c r="CN40" i="5"/>
  <c r="DH39" i="5"/>
  <c r="EX41" i="5"/>
  <c r="FI42" i="5"/>
  <c r="DI42" i="5"/>
  <c r="DA40" i="5"/>
  <c r="FA42" i="5"/>
  <c r="CE39" i="5"/>
  <c r="AX40" i="5"/>
  <c r="CH39" i="5"/>
  <c r="DR40" i="5"/>
  <c r="FE39" i="5"/>
  <c r="BN40" i="5"/>
  <c r="BB40" i="5"/>
  <c r="FF41" i="5"/>
  <c r="BY40" i="5"/>
  <c r="EN39" i="5"/>
  <c r="CU39" i="5"/>
  <c r="FG42" i="5"/>
  <c r="FQ41" i="5"/>
  <c r="FE42" i="5"/>
  <c r="DM40" i="5"/>
  <c r="CG39" i="5"/>
  <c r="R40" i="5"/>
  <c r="BF40" i="5"/>
  <c r="EC41" i="5"/>
  <c r="AD40" i="5"/>
  <c r="DJ39" i="5"/>
  <c r="EH40" i="5"/>
  <c r="EG41" i="5"/>
  <c r="FN40" i="5"/>
  <c r="DT41" i="5"/>
  <c r="CZ39" i="5"/>
  <c r="AZ40" i="5"/>
  <c r="EE39" i="5"/>
  <c r="EA41" i="5"/>
  <c r="FE41" i="5"/>
  <c r="FL40" i="5"/>
  <c r="AZ39" i="5"/>
  <c r="DF39" i="5"/>
  <c r="DF42" i="5"/>
  <c r="T39" i="5"/>
  <c r="AN40" i="5"/>
  <c r="AI40" i="5"/>
  <c r="Q40" i="5"/>
  <c r="BM40" i="5"/>
  <c r="DX41" i="5"/>
  <c r="EX42" i="5"/>
  <c r="ED40" i="5"/>
  <c r="DI39" i="5"/>
  <c r="FV40" i="5"/>
  <c r="CH40" i="5"/>
  <c r="FI40" i="5"/>
  <c r="DZ41" i="5"/>
  <c r="CW40" i="5"/>
  <c r="CT40" i="5"/>
  <c r="EF39" i="5"/>
  <c r="DW41" i="5"/>
  <c r="ET40" i="5"/>
  <c r="FJ39" i="5"/>
  <c r="K39" i="5"/>
  <c r="CC41" i="5"/>
  <c r="DM42" i="5"/>
  <c r="Z40" i="5"/>
  <c r="AL40" i="5"/>
  <c r="AH40" i="5"/>
  <c r="ER40" i="5"/>
  <c r="DL39" i="5"/>
  <c r="AS39" i="5"/>
  <c r="U39" i="5"/>
  <c r="EF40" i="5"/>
  <c r="BB41" i="5"/>
  <c r="BV39" i="5"/>
  <c r="EB40" i="5"/>
  <c r="CJ40" i="5"/>
  <c r="DQ40" i="5"/>
  <c r="ES39" i="5"/>
  <c r="DP42" i="5"/>
  <c r="FP42" i="5"/>
  <c r="CW39" i="5"/>
  <c r="EQ42" i="5"/>
  <c r="DV39" i="5"/>
  <c r="CU40" i="5"/>
  <c r="FU39" i="5"/>
  <c r="AE39" i="5"/>
  <c r="L41" i="5"/>
  <c r="ED42" i="5"/>
  <c r="FG40" i="5"/>
  <c r="EJ39" i="5"/>
  <c r="AI39" i="5"/>
  <c r="FP40" i="5"/>
  <c r="BP39" i="5"/>
  <c r="FK39" i="5"/>
  <c r="DY41" i="5"/>
  <c r="CT39" i="5"/>
  <c r="CE41" i="5"/>
  <c r="DN42" i="5"/>
  <c r="FX41" i="5"/>
  <c r="R39" i="5"/>
  <c r="FV41" i="5"/>
  <c r="F40" i="5"/>
  <c r="CV39" i="5"/>
  <c r="AB39" i="5"/>
  <c r="FT41" i="5"/>
  <c r="BE40" i="5"/>
  <c r="Z39" i="5"/>
  <c r="DN41" i="5"/>
  <c r="G39" i="5"/>
  <c r="CK40" i="5"/>
  <c r="EQ41" i="5"/>
  <c r="DO42" i="5"/>
  <c r="Q39" i="5"/>
  <c r="AM40" i="5"/>
  <c r="AG40" i="5"/>
  <c r="FS41" i="5"/>
  <c r="BL40" i="5"/>
  <c r="Y39" i="5"/>
  <c r="F39" i="5"/>
  <c r="FU42" i="5"/>
  <c r="CS40" i="5"/>
  <c r="DY42" i="5"/>
  <c r="EI41" i="5"/>
  <c r="FI39" i="5"/>
  <c r="BQ39" i="5"/>
  <c r="FP39" i="5"/>
  <c r="EK41" i="5"/>
  <c r="Y40" i="5"/>
  <c r="BV40" i="5"/>
  <c r="DM41" i="5"/>
  <c r="AE40" i="5"/>
  <c r="DS39" i="5"/>
  <c r="DW40" i="5"/>
  <c r="AU40" i="5"/>
  <c r="BE41" i="5"/>
  <c r="FD40" i="5"/>
  <c r="EI40" i="5"/>
  <c r="EM42" i="5"/>
  <c r="DX42" i="5"/>
  <c r="EE42" i="5"/>
  <c r="BQ40" i="5"/>
  <c r="EZ39" i="5"/>
  <c r="BC40" i="5"/>
  <c r="FO39" i="5"/>
  <c r="FM42" i="5"/>
  <c r="FC42" i="5"/>
  <c r="DI40" i="5"/>
  <c r="BI40" i="5"/>
  <c r="P40" i="5"/>
  <c r="EO41" i="5"/>
  <c r="DK39" i="5"/>
  <c r="FT40" i="5"/>
  <c r="W39" i="5"/>
  <c r="EG40" i="5"/>
  <c r="BA41" i="5"/>
  <c r="BU39" i="5"/>
  <c r="EC40" i="5"/>
  <c r="FM40" i="5"/>
  <c r="DP40" i="5"/>
  <c r="ET39" i="5"/>
  <c r="DQ42" i="5"/>
  <c r="FS42" i="5"/>
  <c r="CX39" i="5"/>
  <c r="EL42" i="5"/>
  <c r="DU39" i="5"/>
  <c r="CR40" i="5"/>
  <c r="BA39" i="5"/>
  <c r="AD39" i="5"/>
  <c r="J41" i="5"/>
  <c r="EB42" i="5"/>
  <c r="EW42" i="5"/>
  <c r="EI39" i="5"/>
  <c r="AG39" i="5"/>
  <c r="EB41" i="5"/>
  <c r="X40" i="5"/>
  <c r="ET42" i="5"/>
  <c r="FL39" i="5"/>
  <c r="EF41" i="5"/>
  <c r="DE39" i="5"/>
  <c r="CD41" i="5"/>
  <c r="DK42" i="5"/>
  <c r="DB40" i="5"/>
  <c r="BU40" i="5"/>
  <c r="AY40" i="5"/>
  <c r="AT40" i="5"/>
  <c r="DT39" i="5"/>
  <c r="BA40" i="5"/>
  <c r="DU41" i="5"/>
  <c r="EO39" i="5"/>
  <c r="FU40" i="5"/>
  <c r="V39" i="5"/>
  <c r="BG41" i="5"/>
  <c r="FH40" i="5"/>
  <c r="FC40" i="5"/>
  <c r="FV42" i="5"/>
  <c r="ER42" i="5"/>
  <c r="BB39" i="5"/>
  <c r="DV42" i="5"/>
  <c r="AH39" i="5"/>
  <c r="EU42" i="5"/>
  <c r="H39" i="5"/>
  <c r="CF41" i="5"/>
  <c r="FJ42" i="5"/>
  <c r="FW41" i="5"/>
  <c r="FB42" i="5"/>
  <c r="DN40" i="5"/>
  <c r="CI39" i="5"/>
  <c r="EM41" i="5"/>
  <c r="X39" i="5"/>
  <c r="EJ41" i="5"/>
  <c r="CL39" i="5"/>
  <c r="AR40" i="5"/>
  <c r="EH41" i="5"/>
  <c r="BS39" i="5"/>
  <c r="FQ42" i="5"/>
  <c r="CN39" i="5"/>
  <c r="BD39" i="5"/>
  <c r="FK41" i="5"/>
  <c r="EA40" i="5"/>
  <c r="AX39" i="5"/>
  <c r="DN39" i="5"/>
  <c r="FH42" i="5"/>
  <c r="FR41" i="5"/>
  <c r="S39" i="5"/>
  <c r="BW40" i="5"/>
  <c r="DL41" i="5"/>
  <c r="AF40" i="5"/>
  <c r="BO40" i="5"/>
  <c r="CE40" i="5"/>
  <c r="FW40" i="5"/>
  <c r="AO40" i="5"/>
  <c r="CG40" i="5"/>
  <c r="BD41" i="5"/>
  <c r="EN41" i="5"/>
  <c r="EH42" i="5"/>
  <c r="BR39" i="5"/>
  <c r="FE40" i="5"/>
  <c r="FI41" i="5"/>
  <c r="FT42" i="5"/>
  <c r="EJ40" i="5"/>
  <c r="CX40" i="5"/>
  <c r="EP42" i="5"/>
  <c r="K40" i="5"/>
  <c r="AS40" i="5"/>
  <c r="BC39" i="5"/>
  <c r="EH39" i="5"/>
  <c r="EC42" i="5"/>
  <c r="DZ42" i="5"/>
  <c r="ED41" i="5"/>
  <c r="FL41" i="5"/>
  <c r="AK39" i="5"/>
  <c r="EU40" i="5"/>
  <c r="EV40" i="5"/>
  <c r="EY39" i="5"/>
  <c r="EX39" i="5"/>
  <c r="AW39" i="5"/>
  <c r="I39" i="5"/>
  <c r="BD40" i="5"/>
  <c r="DQ39" i="5"/>
  <c r="CB41" i="5"/>
  <c r="EY42" i="5"/>
  <c r="FK42" i="5"/>
  <c r="DG42" i="5"/>
  <c r="FN42" i="5"/>
  <c r="L39" i="5"/>
  <c r="AA40" i="5"/>
  <c r="BF39" i="5"/>
  <c r="AP39" i="5"/>
  <c r="BX40" i="5"/>
  <c r="AK40" i="5"/>
  <c r="DK40" i="5"/>
  <c r="DS41" i="5"/>
  <c r="DB39" i="5"/>
  <c r="BJ40" i="5"/>
  <c r="V40" i="5"/>
  <c r="S40" i="5"/>
  <c r="ES40" i="5"/>
  <c r="EP41" i="5"/>
  <c r="T40" i="5"/>
  <c r="CY40" i="5"/>
  <c r="DY40" i="5"/>
  <c r="DQ41" i="5"/>
  <c r="EN40" i="5"/>
  <c r="EZ40" i="5"/>
  <c r="DX39" i="5"/>
  <c r="CK39" i="5"/>
  <c r="CF40" i="5"/>
  <c r="AJ40" i="5"/>
  <c r="DT42" i="5"/>
  <c r="L40" i="5"/>
  <c r="CC40" i="5"/>
  <c r="FX42" i="5"/>
  <c r="FF40" i="5"/>
  <c r="EO42" i="5"/>
  <c r="BZ39" i="5"/>
  <c r="FC41" i="5"/>
  <c r="EW40" i="5"/>
  <c r="J39" i="5"/>
  <c r="EZ42" i="5"/>
  <c r="BH40" i="5"/>
  <c r="AJ39" i="5"/>
  <c r="DC39" i="5"/>
  <c r="FM41" i="5"/>
  <c r="AC40" i="5"/>
  <c r="EO40" i="5"/>
  <c r="CM39" i="5"/>
  <c r="AM39" i="5"/>
  <c r="FH41" i="5"/>
  <c r="EG39" i="5"/>
  <c r="EU41" i="5"/>
  <c r="FF42" i="5"/>
  <c r="W40" i="5"/>
  <c r="EV41" i="5"/>
  <c r="EY40" i="5"/>
  <c r="AN39" i="5"/>
  <c r="AT39" i="5"/>
  <c r="DU40" i="5"/>
  <c r="BS40" i="5"/>
  <c r="EI42" i="5"/>
  <c r="FM39" i="5"/>
  <c r="DR39" i="5"/>
  <c r="EE40" i="5"/>
  <c r="BY41" i="5"/>
  <c r="BZ40" i="5"/>
  <c r="CD40" i="5"/>
  <c r="BW39" i="5"/>
  <c r="EU39" i="5"/>
  <c r="EK42" i="5"/>
  <c r="CA39" i="5"/>
  <c r="FG41" i="5"/>
  <c r="EX40" i="5"/>
  <c r="CS39" i="5"/>
  <c r="EF42" i="5"/>
  <c r="CV40" i="5"/>
  <c r="CD39" i="5"/>
  <c r="DA39" i="5"/>
  <c r="FP41" i="5"/>
  <c r="DX40" i="5"/>
  <c r="EP40" i="5"/>
  <c r="FQ39" i="5"/>
  <c r="EW41" i="5"/>
  <c r="AU39" i="5"/>
  <c r="DS40" i="5"/>
  <c r="CA40" i="5"/>
  <c r="AB40" i="5"/>
  <c r="FN39" i="5"/>
  <c r="DZ40" i="5"/>
  <c r="EP39" i="5"/>
  <c r="FD41" i="5"/>
  <c r="FO41" i="5"/>
  <c r="BR40" i="5"/>
  <c r="FB41" i="5"/>
  <c r="DD42" i="5"/>
  <c r="BY39" i="5"/>
  <c r="EE41" i="5"/>
  <c r="FA40" i="5"/>
  <c r="BT40" i="5"/>
  <c r="CM40" i="5"/>
  <c r="AQ39" i="5"/>
  <c r="EM40" i="5"/>
  <c r="DW39" i="5"/>
  <c r="AP40" i="5"/>
  <c r="FJ40" i="5"/>
  <c r="FO42" i="5"/>
  <c r="J40" i="5"/>
  <c r="DU42" i="5"/>
  <c r="N40" i="5"/>
  <c r="EW39" i="5"/>
  <c r="DO39" i="5"/>
  <c r="DJ42" i="5"/>
  <c r="BG39" i="5"/>
  <c r="DH40" i="5"/>
  <c r="U40" i="5"/>
  <c r="BP40" i="5"/>
  <c r="DR41" i="5"/>
  <c r="CO40" i="5"/>
  <c r="AQ40" i="5"/>
  <c r="FK40" i="5"/>
  <c r="FW42" i="5"/>
  <c r="H40" i="5"/>
  <c r="EA42" i="5"/>
  <c r="M40" i="5"/>
  <c r="ER41" i="5"/>
  <c r="DP39" i="5"/>
  <c r="DL42" i="5"/>
  <c r="BE39" i="5"/>
  <c r="DJ40" i="5"/>
  <c r="EK39" i="5"/>
  <c r="DD40" i="5"/>
  <c r="FQ40" i="5"/>
  <c r="AV40" i="5"/>
  <c r="DV40" i="5"/>
  <c r="BF41" i="5"/>
  <c r="EL40" i="5"/>
  <c r="EK40" i="5"/>
  <c r="FT39" i="5"/>
  <c r="EQ40" i="5"/>
  <c r="BO39" i="5"/>
  <c r="AY39" i="5"/>
  <c r="BZ41" i="5"/>
  <c r="DV41" i="5"/>
  <c r="AO39" i="5"/>
  <c r="FA41" i="5"/>
  <c r="FC39" i="5"/>
  <c r="CZ40" i="5"/>
  <c r="FR40" i="5"/>
  <c r="DZ39" i="5"/>
  <c r="BH41" i="5"/>
  <c r="DD39" i="5"/>
  <c r="FV39" i="5"/>
  <c r="BN39" i="5"/>
  <c r="DP41" i="5"/>
  <c r="FD39" i="5"/>
  <c r="D52" i="5"/>
  <c r="D53" i="5"/>
  <c r="D59" i="5"/>
  <c r="D60" i="5"/>
  <c r="ED46" i="5"/>
  <c r="ED47" i="5"/>
  <c r="ED48" i="5"/>
  <c r="EO46" i="5"/>
  <c r="EO47" i="5"/>
  <c r="EO48" i="5"/>
  <c r="EN46" i="5"/>
  <c r="EN47" i="5"/>
  <c r="EN48" i="5"/>
  <c r="EO52" i="5"/>
  <c r="EO53" i="5"/>
  <c r="EO59" i="5"/>
  <c r="EO60" i="5"/>
  <c r="E24" i="20"/>
  <c r="EM46" i="5"/>
  <c r="EM47" i="5"/>
  <c r="EM48" i="5"/>
  <c r="EN52" i="5"/>
  <c r="EN53" i="5"/>
  <c r="EN59" i="5"/>
  <c r="EN60" i="5"/>
  <c r="EP46" i="5"/>
  <c r="EP47" i="5"/>
  <c r="EP48" i="5"/>
  <c r="EP52" i="5"/>
  <c r="EP53" i="5"/>
  <c r="EP59" i="5"/>
  <c r="EP60" i="5"/>
  <c r="E25" i="20"/>
  <c r="FQ46" i="5"/>
  <c r="FQ47" i="5"/>
  <c r="FQ48" i="5"/>
  <c r="CK46" i="5"/>
  <c r="CK47" i="5"/>
  <c r="CK48" i="5"/>
  <c r="CL46" i="5"/>
  <c r="CL47" i="5"/>
  <c r="CL48" i="5"/>
  <c r="CL52" i="5"/>
  <c r="CL53" i="5"/>
  <c r="CL59" i="5"/>
  <c r="CL60" i="5"/>
  <c r="CM46" i="5"/>
  <c r="CM47" i="5"/>
  <c r="CM48" i="5"/>
  <c r="F46" i="5"/>
  <c r="F47" i="5"/>
  <c r="F48" i="5"/>
  <c r="F52" i="5"/>
  <c r="F53" i="5"/>
  <c r="F59" i="5"/>
  <c r="F60" i="5"/>
  <c r="G46" i="5"/>
  <c r="G47" i="5"/>
  <c r="G48" i="5"/>
  <c r="H46" i="5"/>
  <c r="H47" i="5"/>
  <c r="H48" i="5"/>
  <c r="H52" i="5"/>
  <c r="H53" i="5"/>
  <c r="H59" i="5"/>
  <c r="H60" i="5"/>
  <c r="DY46" i="5"/>
  <c r="DY47" i="5"/>
  <c r="DY48" i="5"/>
  <c r="DW46" i="5"/>
  <c r="DW47" i="5"/>
  <c r="DW48" i="5"/>
  <c r="DZ46" i="5"/>
  <c r="DZ47" i="5"/>
  <c r="DZ48" i="5"/>
  <c r="DX46" i="5"/>
  <c r="DX47" i="5"/>
  <c r="DX48" i="5"/>
  <c r="DX52" i="5"/>
  <c r="DX53" i="5"/>
  <c r="DX59" i="5"/>
  <c r="DX60" i="5"/>
  <c r="CP46" i="5"/>
  <c r="CP47" i="5"/>
  <c r="CP48" i="5"/>
  <c r="CO46" i="5"/>
  <c r="CO47" i="5"/>
  <c r="CO48" i="5"/>
  <c r="FA46" i="5"/>
  <c r="FA47" i="5"/>
  <c r="FA48" i="5"/>
  <c r="FR46" i="5"/>
  <c r="FR47" i="5"/>
  <c r="FR48" i="5"/>
  <c r="Y46" i="5"/>
  <c r="Y47" i="5"/>
  <c r="Y48" i="5"/>
  <c r="X46" i="5"/>
  <c r="X47" i="5"/>
  <c r="X48" i="5"/>
  <c r="Y52" i="5"/>
  <c r="Y53" i="5"/>
  <c r="Y59" i="5"/>
  <c r="Y60" i="5"/>
  <c r="Z46" i="5"/>
  <c r="Z47" i="5"/>
  <c r="Z48" i="5"/>
  <c r="AA46" i="5"/>
  <c r="AA47" i="5"/>
  <c r="AA48" i="5"/>
  <c r="AA52" i="5"/>
  <c r="AA53" i="5"/>
  <c r="AA59" i="5"/>
  <c r="AA60" i="5"/>
  <c r="DR46" i="5"/>
  <c r="DR47" i="5"/>
  <c r="DR48" i="5"/>
  <c r="DS46" i="5"/>
  <c r="DS47" i="5"/>
  <c r="DS48" i="5"/>
  <c r="DS52" i="5"/>
  <c r="DS53" i="5"/>
  <c r="DS59" i="5"/>
  <c r="DS60" i="5"/>
  <c r="AF46" i="5"/>
  <c r="AF47" i="5"/>
  <c r="AF48" i="5"/>
  <c r="BL46" i="5"/>
  <c r="BL47" i="5"/>
  <c r="BL48" i="5"/>
  <c r="BL52" i="5"/>
  <c r="BL53" i="5"/>
  <c r="BL59" i="5"/>
  <c r="BL60" i="5"/>
  <c r="DT46" i="5"/>
  <c r="DT47" i="5"/>
  <c r="DT48" i="5"/>
  <c r="DU46" i="5"/>
  <c r="DU47" i="5"/>
  <c r="DU48" i="5"/>
  <c r="DU52" i="5"/>
  <c r="DU53" i="5"/>
  <c r="DU59" i="5"/>
  <c r="DU60" i="5"/>
  <c r="ER46" i="5"/>
  <c r="ER47" i="5"/>
  <c r="ER48" i="5"/>
  <c r="FS46" i="5"/>
  <c r="FS47" i="5"/>
  <c r="FS48" i="5"/>
  <c r="FE46" i="5"/>
  <c r="FE47" i="5"/>
  <c r="FE48" i="5"/>
  <c r="FD46" i="5"/>
  <c r="FD47" i="5"/>
  <c r="FD48" i="5"/>
  <c r="FE52" i="5"/>
  <c r="FE53" i="5"/>
  <c r="FE59" i="5"/>
  <c r="FE60" i="5"/>
  <c r="E40" i="20"/>
  <c r="FF46" i="5"/>
  <c r="FF47" i="5"/>
  <c r="FF48" i="5"/>
  <c r="FC46" i="5"/>
  <c r="FC47" i="5"/>
  <c r="FC48" i="5"/>
  <c r="FD52" i="5"/>
  <c r="FD53" i="5"/>
  <c r="FD59" i="5"/>
  <c r="FD60" i="5"/>
  <c r="P46" i="5"/>
  <c r="P47" i="5"/>
  <c r="P48" i="5"/>
  <c r="EL46" i="5"/>
  <c r="EL47" i="5"/>
  <c r="EL48" i="5"/>
  <c r="EK46" i="5"/>
  <c r="EK47" i="5"/>
  <c r="EK48" i="5"/>
  <c r="AB46" i="5"/>
  <c r="AB47" i="5"/>
  <c r="AB48" i="5"/>
  <c r="AB52" i="5"/>
  <c r="AB53" i="5"/>
  <c r="AB59" i="5"/>
  <c r="AB60" i="5"/>
  <c r="AC46" i="5"/>
  <c r="AC47" i="5"/>
  <c r="AC48" i="5"/>
  <c r="AC52" i="5"/>
  <c r="AC53" i="5"/>
  <c r="AC59" i="5"/>
  <c r="AC60" i="5"/>
  <c r="AC71" i="5"/>
  <c r="FM46" i="5"/>
  <c r="FM47" i="5"/>
  <c r="FM48" i="5"/>
  <c r="FN46" i="5"/>
  <c r="FN47" i="5"/>
  <c r="FN48" i="5"/>
  <c r="BJ46" i="5"/>
  <c r="BJ47" i="5"/>
  <c r="BJ48" i="5"/>
  <c r="BI46" i="5"/>
  <c r="BI47" i="5"/>
  <c r="BI48" i="5"/>
  <c r="BJ52" i="5"/>
  <c r="BJ53" i="5"/>
  <c r="BJ59" i="5"/>
  <c r="BJ60" i="5"/>
  <c r="BJ71" i="5"/>
  <c r="CI46" i="5"/>
  <c r="CI47" i="5"/>
  <c r="CI48" i="5"/>
  <c r="CG46" i="5"/>
  <c r="CG47" i="5"/>
  <c r="CG48" i="5"/>
  <c r="CH46" i="5"/>
  <c r="CH47" i="5"/>
  <c r="CH48" i="5"/>
  <c r="CH52" i="5"/>
  <c r="CH53" i="5"/>
  <c r="CH59" i="5"/>
  <c r="CH60" i="5"/>
  <c r="CH71" i="5"/>
  <c r="CJ46" i="5"/>
  <c r="CJ47" i="5"/>
  <c r="CJ48" i="5"/>
  <c r="DA46" i="5"/>
  <c r="DA47" i="5"/>
  <c r="DA48" i="5"/>
  <c r="DC46" i="5"/>
  <c r="DC47" i="5"/>
  <c r="DC48" i="5"/>
  <c r="DB46" i="5"/>
  <c r="DB47" i="5"/>
  <c r="DB48" i="5"/>
  <c r="CV46" i="5"/>
  <c r="CV47" i="5"/>
  <c r="CV48" i="5"/>
  <c r="BH46" i="5"/>
  <c r="BH47" i="5"/>
  <c r="BH48" i="5"/>
  <c r="BI52" i="5"/>
  <c r="BI53" i="5"/>
  <c r="BI59" i="5"/>
  <c r="BI60" i="5"/>
  <c r="DM46" i="5"/>
  <c r="DM47" i="5"/>
  <c r="DM48" i="5"/>
  <c r="BX46" i="5"/>
  <c r="BX47" i="5"/>
  <c r="BX48" i="5"/>
  <c r="BY46" i="5"/>
  <c r="BY47" i="5"/>
  <c r="BY48" i="5"/>
  <c r="BY52" i="5"/>
  <c r="BY53" i="5"/>
  <c r="BY59" i="5"/>
  <c r="BY60" i="5"/>
  <c r="CE46" i="5"/>
  <c r="CE47" i="5"/>
  <c r="CE48" i="5"/>
  <c r="CC46" i="5"/>
  <c r="CC47" i="5"/>
  <c r="CC48" i="5"/>
  <c r="CD46" i="5"/>
  <c r="CD47" i="5"/>
  <c r="CD48" i="5"/>
  <c r="CD52" i="5"/>
  <c r="CD53" i="5"/>
  <c r="CD59" i="5"/>
  <c r="CD60" i="5"/>
  <c r="AJ46" i="5"/>
  <c r="AJ47" i="5"/>
  <c r="AJ48" i="5"/>
  <c r="AI46" i="5"/>
  <c r="AI47" i="5"/>
  <c r="AI48" i="5"/>
  <c r="AJ52" i="5"/>
  <c r="AJ53" i="5"/>
  <c r="AJ59" i="5"/>
  <c r="AJ60" i="5"/>
  <c r="AJ71" i="5"/>
  <c r="AQ46" i="5"/>
  <c r="AQ47" i="5"/>
  <c r="AQ48" i="5"/>
  <c r="AO46" i="5"/>
  <c r="AO47" i="5"/>
  <c r="AO48" i="5"/>
  <c r="AP46" i="5"/>
  <c r="AP47" i="5"/>
  <c r="AP48" i="5"/>
  <c r="AP52" i="5"/>
  <c r="AP53" i="5"/>
  <c r="AP59" i="5"/>
  <c r="AP60" i="5"/>
  <c r="BE46" i="5"/>
  <c r="BE47" i="5"/>
  <c r="BE48" i="5"/>
  <c r="BD46" i="5"/>
  <c r="BD47" i="5"/>
  <c r="BD48" i="5"/>
  <c r="BE52" i="5"/>
  <c r="BE53" i="5"/>
  <c r="BE59" i="5"/>
  <c r="BE60" i="5"/>
  <c r="BG46" i="5"/>
  <c r="BG47" i="5"/>
  <c r="BG48" i="5"/>
  <c r="BF46" i="5"/>
  <c r="BF47" i="5"/>
  <c r="BF48" i="5"/>
  <c r="S46" i="5"/>
  <c r="S47" i="5"/>
  <c r="S48" i="5"/>
  <c r="T46" i="5"/>
  <c r="T47" i="5"/>
  <c r="T48" i="5"/>
  <c r="T52" i="5"/>
  <c r="T53" i="5"/>
  <c r="T59" i="5"/>
  <c r="T60" i="5"/>
  <c r="Q46" i="5"/>
  <c r="Q47" i="5"/>
  <c r="Q48" i="5"/>
  <c r="R46" i="5"/>
  <c r="R47" i="5"/>
  <c r="R48" i="5"/>
  <c r="S52" i="5"/>
  <c r="S53" i="5"/>
  <c r="S59" i="5"/>
  <c r="S60" i="5"/>
  <c r="S71" i="5"/>
  <c r="L46" i="5"/>
  <c r="L47" i="5"/>
  <c r="L48" i="5"/>
  <c r="K46" i="5"/>
  <c r="K47" i="5"/>
  <c r="K48" i="5"/>
  <c r="L52" i="5"/>
  <c r="L53" i="5"/>
  <c r="L59" i="5"/>
  <c r="L60" i="5"/>
  <c r="O68" i="5"/>
  <c r="O70" i="5"/>
  <c r="FX46" i="5"/>
  <c r="FX47" i="5"/>
  <c r="FX48" i="5"/>
  <c r="FW46" i="5"/>
  <c r="FW47" i="5"/>
  <c r="FW48" i="5"/>
  <c r="FX52" i="5"/>
  <c r="FX53" i="5"/>
  <c r="FX59" i="5"/>
  <c r="FX60" i="5"/>
  <c r="FO46" i="5"/>
  <c r="FO47" i="5"/>
  <c r="FO48" i="5"/>
  <c r="FP46" i="5"/>
  <c r="FP47" i="5"/>
  <c r="FP48" i="5"/>
  <c r="DP46" i="5"/>
  <c r="DP47" i="5"/>
  <c r="DP48" i="5"/>
  <c r="DO46" i="5"/>
  <c r="DO47" i="5"/>
  <c r="DO48" i="5"/>
  <c r="DQ46" i="5"/>
  <c r="DQ47" i="5"/>
  <c r="DQ48" i="5"/>
  <c r="DQ52" i="5"/>
  <c r="DQ53" i="5"/>
  <c r="DQ59" i="5"/>
  <c r="DQ60" i="5"/>
  <c r="DN46" i="5"/>
  <c r="DN47" i="5"/>
  <c r="DN48" i="5"/>
  <c r="DN52" i="5"/>
  <c r="DN53" i="5"/>
  <c r="DN59" i="5"/>
  <c r="DN60" i="5"/>
  <c r="DN71" i="5"/>
  <c r="DF46" i="5"/>
  <c r="DF47" i="5"/>
  <c r="DF48" i="5"/>
  <c r="DE46" i="5"/>
  <c r="DE47" i="5"/>
  <c r="DE48" i="5"/>
  <c r="DD46" i="5"/>
  <c r="DD47" i="5"/>
  <c r="DD48" i="5"/>
  <c r="DE52" i="5"/>
  <c r="DE53" i="5"/>
  <c r="DE59" i="5"/>
  <c r="DE60" i="5"/>
  <c r="DH46" i="5"/>
  <c r="DH47" i="5"/>
  <c r="DH48" i="5"/>
  <c r="DG46" i="5"/>
  <c r="DG47" i="5"/>
  <c r="DG48" i="5"/>
  <c r="BQ46" i="5"/>
  <c r="BQ47" i="5"/>
  <c r="BQ48" i="5"/>
  <c r="CU46" i="5"/>
  <c r="CU47" i="5"/>
  <c r="CU48" i="5"/>
  <c r="CT46" i="5"/>
  <c r="CT47" i="5"/>
  <c r="CT48" i="5"/>
  <c r="CU52" i="5"/>
  <c r="CU53" i="5"/>
  <c r="CU59" i="5"/>
  <c r="CU60" i="5"/>
  <c r="CU71" i="5"/>
  <c r="CR46" i="5"/>
  <c r="CR47" i="5"/>
  <c r="CR48" i="5"/>
  <c r="CS46" i="5"/>
  <c r="CS47" i="5"/>
  <c r="CS48" i="5"/>
  <c r="CS52" i="5"/>
  <c r="CS53" i="5"/>
  <c r="CS59" i="5"/>
  <c r="CS60" i="5"/>
  <c r="CS71" i="5"/>
  <c r="J46" i="5"/>
  <c r="J47" i="5"/>
  <c r="J48" i="5"/>
  <c r="K52" i="5"/>
  <c r="K53" i="5"/>
  <c r="K59" i="5"/>
  <c r="K60" i="5"/>
  <c r="I46" i="5"/>
  <c r="I47" i="5"/>
  <c r="I48" i="5"/>
  <c r="AY46" i="5"/>
  <c r="AY47" i="5"/>
  <c r="AY48" i="5"/>
  <c r="AX46" i="5"/>
  <c r="AX47" i="5"/>
  <c r="AX48" i="5"/>
  <c r="AY52" i="5"/>
  <c r="AY53" i="5"/>
  <c r="AY59" i="5"/>
  <c r="AY60" i="5"/>
  <c r="AW46" i="5"/>
  <c r="AW47" i="5"/>
  <c r="AW48" i="5"/>
  <c r="AZ46" i="5"/>
  <c r="AZ47" i="5"/>
  <c r="AZ48" i="5"/>
  <c r="EW46" i="5"/>
  <c r="EW47" i="5"/>
  <c r="EW48" i="5"/>
  <c r="EV46" i="5"/>
  <c r="EV47" i="5"/>
  <c r="EV48" i="5"/>
  <c r="EW52" i="5"/>
  <c r="EW53" i="5"/>
  <c r="EW59" i="5"/>
  <c r="EW60" i="5"/>
  <c r="EX46" i="5"/>
  <c r="EX47" i="5"/>
  <c r="EX48" i="5"/>
  <c r="FJ46" i="5"/>
  <c r="FJ47" i="5"/>
  <c r="FJ48" i="5"/>
  <c r="FI46" i="5"/>
  <c r="FI47" i="5"/>
  <c r="FI48" i="5"/>
  <c r="FJ52" i="5"/>
  <c r="FJ53" i="5"/>
  <c r="FJ59" i="5"/>
  <c r="FJ60" i="5"/>
  <c r="FL46" i="5"/>
  <c r="FL47" i="5"/>
  <c r="FL48" i="5"/>
  <c r="FK46" i="5"/>
  <c r="FK47" i="5"/>
  <c r="FK48" i="5"/>
  <c r="FL52" i="5"/>
  <c r="FL53" i="5"/>
  <c r="FL59" i="5"/>
  <c r="FL60" i="5"/>
  <c r="FB46" i="5"/>
  <c r="FB47" i="5"/>
  <c r="FB48" i="5"/>
  <c r="FC52" i="5"/>
  <c r="FC53" i="5"/>
  <c r="FC59" i="5"/>
  <c r="FC60" i="5"/>
  <c r="EY46" i="5"/>
  <c r="EY47" i="5"/>
  <c r="EY48" i="5"/>
  <c r="EZ46" i="5"/>
  <c r="EZ47" i="5"/>
  <c r="EZ48" i="5"/>
  <c r="EZ52" i="5"/>
  <c r="EZ53" i="5"/>
  <c r="EZ59" i="5"/>
  <c r="EZ60" i="5"/>
  <c r="EZ71" i="5"/>
  <c r="EA46" i="5"/>
  <c r="EA47" i="5"/>
  <c r="EA48" i="5"/>
  <c r="BP46" i="5"/>
  <c r="BP47" i="5"/>
  <c r="BP48" i="5"/>
  <c r="BM46" i="5"/>
  <c r="BM47" i="5"/>
  <c r="BM48" i="5"/>
  <c r="BN46" i="5"/>
  <c r="BN47" i="5"/>
  <c r="BN48" i="5"/>
  <c r="BN52" i="5"/>
  <c r="BN53" i="5"/>
  <c r="BN59" i="5"/>
  <c r="BN60" i="5"/>
  <c r="BO46" i="5"/>
  <c r="BO47" i="5"/>
  <c r="BO48" i="5"/>
  <c r="BO52" i="5"/>
  <c r="BO53" i="5"/>
  <c r="BO59" i="5"/>
  <c r="BO60" i="5"/>
  <c r="BO71" i="5"/>
  <c r="M46" i="5"/>
  <c r="M47" i="5"/>
  <c r="M48" i="5"/>
  <c r="N46" i="5"/>
  <c r="N47" i="5"/>
  <c r="N48" i="5"/>
  <c r="N52" i="5"/>
  <c r="N53" i="5"/>
  <c r="N59" i="5"/>
  <c r="N60" i="5"/>
  <c r="Q68" i="5"/>
  <c r="Q70" i="5"/>
  <c r="AK46" i="5"/>
  <c r="AK47" i="5"/>
  <c r="AK48" i="5"/>
  <c r="AL46" i="5"/>
  <c r="AL47" i="5"/>
  <c r="AL48" i="5"/>
  <c r="AL52" i="5"/>
  <c r="AL53" i="5"/>
  <c r="AL59" i="5"/>
  <c r="AL60" i="5"/>
  <c r="AL71" i="5"/>
  <c r="AH46" i="5"/>
  <c r="AH47" i="5"/>
  <c r="AH48" i="5"/>
  <c r="AG46" i="5"/>
  <c r="AG47" i="5"/>
  <c r="AG48" i="5"/>
  <c r="EI46" i="5"/>
  <c r="EI47" i="5"/>
  <c r="EI48" i="5"/>
  <c r="EJ46" i="5"/>
  <c r="EJ47" i="5"/>
  <c r="EJ48" i="5"/>
  <c r="FG46" i="5"/>
  <c r="FG47" i="5"/>
  <c r="FG48" i="5"/>
  <c r="EQ46" i="5"/>
  <c r="EQ47" i="5"/>
  <c r="EQ48" i="5"/>
  <c r="ER52" i="5"/>
  <c r="ER53" i="5"/>
  <c r="ER59" i="5"/>
  <c r="ER60" i="5"/>
  <c r="EG46" i="5"/>
  <c r="EG47" i="5"/>
  <c r="EG48" i="5"/>
  <c r="EF46" i="5"/>
  <c r="EF47" i="5"/>
  <c r="EF48" i="5"/>
  <c r="EG52" i="5"/>
  <c r="EG53" i="5"/>
  <c r="EG59" i="5"/>
  <c r="EG60" i="5"/>
  <c r="EH46" i="5"/>
  <c r="EH47" i="5"/>
  <c r="EH48" i="5"/>
  <c r="EE46" i="5"/>
  <c r="EE47" i="5"/>
  <c r="EE48" i="5"/>
  <c r="EE52" i="5"/>
  <c r="EE53" i="5"/>
  <c r="EE59" i="5"/>
  <c r="EE60" i="5"/>
  <c r="AD46" i="5"/>
  <c r="AD47" i="5"/>
  <c r="AD48" i="5"/>
  <c r="AE46" i="5"/>
  <c r="AE47" i="5"/>
  <c r="AE48" i="5"/>
  <c r="AE52" i="5"/>
  <c r="AE53" i="5"/>
  <c r="AE59" i="5"/>
  <c r="AE60" i="5"/>
  <c r="CB46" i="5"/>
  <c r="CB47" i="5"/>
  <c r="CB48" i="5"/>
  <c r="CC52" i="5"/>
  <c r="CC53" i="5"/>
  <c r="CC59" i="5"/>
  <c r="CC60" i="5"/>
  <c r="CC71" i="5"/>
  <c r="CA46" i="5"/>
  <c r="CA47" i="5"/>
  <c r="CA48" i="5"/>
  <c r="BZ46" i="5"/>
  <c r="BZ47" i="5"/>
  <c r="BZ48" i="5"/>
  <c r="BZ52" i="5"/>
  <c r="BZ53" i="5"/>
  <c r="BZ59" i="5"/>
  <c r="BZ60" i="5"/>
  <c r="BZ71" i="5"/>
  <c r="BC46" i="5"/>
  <c r="BC47" i="5"/>
  <c r="BC48" i="5"/>
  <c r="BB46" i="5"/>
  <c r="BB47" i="5"/>
  <c r="BB48" i="5"/>
  <c r="BA46" i="5"/>
  <c r="BA47" i="5"/>
  <c r="BA48" i="5"/>
  <c r="BB52" i="5"/>
  <c r="BB53" i="5"/>
  <c r="BB59" i="5"/>
  <c r="BB60" i="5"/>
  <c r="BB71" i="5"/>
  <c r="FU46" i="5"/>
  <c r="FU47" i="5"/>
  <c r="FU48" i="5"/>
  <c r="FV46" i="5"/>
  <c r="FV47" i="5"/>
  <c r="FV48" i="5"/>
  <c r="FT46" i="5"/>
  <c r="FT47" i="5"/>
  <c r="FT48" i="5"/>
  <c r="FT52" i="5"/>
  <c r="FT53" i="5"/>
  <c r="FT59" i="5"/>
  <c r="FT60" i="5"/>
  <c r="E55" i="20"/>
  <c r="CN46" i="5"/>
  <c r="CN47" i="5"/>
  <c r="CN48" i="5"/>
  <c r="CN52" i="5"/>
  <c r="CN53" i="5"/>
  <c r="CN59" i="5"/>
  <c r="CN60" i="5"/>
  <c r="CN71" i="5"/>
  <c r="DV46" i="5"/>
  <c r="DV47" i="5"/>
  <c r="DV48" i="5"/>
  <c r="AV46" i="5"/>
  <c r="AV47" i="5"/>
  <c r="AV48" i="5"/>
  <c r="AT46" i="5"/>
  <c r="AT47" i="5"/>
  <c r="AT48" i="5"/>
  <c r="AU46" i="5"/>
  <c r="AU47" i="5"/>
  <c r="AU48" i="5"/>
  <c r="CZ46" i="5"/>
  <c r="CZ47" i="5"/>
  <c r="CZ48" i="5"/>
  <c r="CY46" i="5"/>
  <c r="CY47" i="5"/>
  <c r="CY48" i="5"/>
  <c r="CZ52" i="5"/>
  <c r="CZ53" i="5"/>
  <c r="CZ59" i="5"/>
  <c r="CZ60" i="5"/>
  <c r="CX46" i="5"/>
  <c r="CX47" i="5"/>
  <c r="CX48" i="5"/>
  <c r="CW46" i="5"/>
  <c r="CW47" i="5"/>
  <c r="CW48" i="5"/>
  <c r="ET46" i="5"/>
  <c r="ET47" i="5"/>
  <c r="ET48" i="5"/>
  <c r="ES46" i="5"/>
  <c r="ES47" i="5"/>
  <c r="ES48" i="5"/>
  <c r="EU46" i="5"/>
  <c r="EU47" i="5"/>
  <c r="EU48" i="5"/>
  <c r="EU52" i="5"/>
  <c r="EU53" i="5"/>
  <c r="EU59" i="5"/>
  <c r="EU60" i="5"/>
  <c r="BR46" i="5"/>
  <c r="BR47" i="5"/>
  <c r="BR48" i="5"/>
  <c r="BR52" i="5"/>
  <c r="BR53" i="5"/>
  <c r="BR59" i="5"/>
  <c r="BR60" i="5"/>
  <c r="BR71" i="5"/>
  <c r="BS46" i="5"/>
  <c r="BS47" i="5"/>
  <c r="BS48" i="5"/>
  <c r="FH46" i="5"/>
  <c r="FH47" i="5"/>
  <c r="FH48" i="5"/>
  <c r="FH52" i="5"/>
  <c r="FH53" i="5"/>
  <c r="FH59" i="5"/>
  <c r="FH60" i="5"/>
  <c r="EC46" i="5"/>
  <c r="EC47" i="5"/>
  <c r="EC48" i="5"/>
  <c r="EB46" i="5"/>
  <c r="EB47" i="5"/>
  <c r="EB48" i="5"/>
  <c r="BU46" i="5"/>
  <c r="BU47" i="5"/>
  <c r="BU48" i="5"/>
  <c r="BV46" i="5"/>
  <c r="BV47" i="5"/>
  <c r="BV48" i="5"/>
  <c r="BT46" i="5"/>
  <c r="BT47" i="5"/>
  <c r="BT48" i="5"/>
  <c r="BT52" i="5"/>
  <c r="BT53" i="5"/>
  <c r="BT59" i="5"/>
  <c r="BT60" i="5"/>
  <c r="BW46" i="5"/>
  <c r="BW47" i="5"/>
  <c r="BW48" i="5"/>
  <c r="BW52" i="5"/>
  <c r="BW53" i="5"/>
  <c r="BW59" i="5"/>
  <c r="BW60" i="5"/>
  <c r="V46" i="5"/>
  <c r="V47" i="5"/>
  <c r="V48" i="5"/>
  <c r="W46" i="5"/>
  <c r="W47" i="5"/>
  <c r="W48" i="5"/>
  <c r="W52" i="5"/>
  <c r="W53" i="5"/>
  <c r="W59" i="5"/>
  <c r="W60" i="5"/>
  <c r="U46" i="5"/>
  <c r="U47" i="5"/>
  <c r="U48" i="5"/>
  <c r="AN46" i="5"/>
  <c r="AN47" i="5"/>
  <c r="AN48" i="5"/>
  <c r="AM46" i="5"/>
  <c r="AM47" i="5"/>
  <c r="AM48" i="5"/>
  <c r="AS46" i="5"/>
  <c r="AS47" i="5"/>
  <c r="AS48" i="5"/>
  <c r="AR46" i="5"/>
  <c r="AR47" i="5"/>
  <c r="AR48" i="5"/>
  <c r="DI46" i="5"/>
  <c r="DI47" i="5"/>
  <c r="DI48" i="5"/>
  <c r="DI52" i="5"/>
  <c r="DI53" i="5"/>
  <c r="DI59" i="5"/>
  <c r="DI60" i="5"/>
  <c r="DI71" i="5"/>
  <c r="DJ46" i="5"/>
  <c r="DJ47" i="5"/>
  <c r="DJ48" i="5"/>
  <c r="DK46" i="5"/>
  <c r="DK47" i="5"/>
  <c r="DK48" i="5"/>
  <c r="DK52" i="5"/>
  <c r="DK53" i="5"/>
  <c r="DK59" i="5"/>
  <c r="DK60" i="5"/>
  <c r="DK71" i="5"/>
  <c r="DL46" i="5"/>
  <c r="DL47" i="5"/>
  <c r="DL48" i="5"/>
  <c r="DL52" i="5"/>
  <c r="DL53" i="5"/>
  <c r="DL59" i="5"/>
  <c r="DL60" i="5"/>
  <c r="CF46" i="5"/>
  <c r="CF47" i="5"/>
  <c r="CF48" i="5"/>
  <c r="EJ69" i="5"/>
  <c r="EI69" i="5"/>
  <c r="EG69" i="5"/>
  <c r="EH69" i="5"/>
  <c r="BX69" i="5"/>
  <c r="BW69" i="5"/>
  <c r="BV69" i="5"/>
  <c r="CB69" i="5"/>
  <c r="BF69" i="5"/>
  <c r="BG69" i="5"/>
  <c r="AA69" i="5"/>
  <c r="Z69" i="5"/>
  <c r="CS69" i="5"/>
  <c r="AU69" i="5"/>
  <c r="AT69" i="5"/>
  <c r="AR69" i="5"/>
  <c r="CA69" i="5"/>
  <c r="DL69" i="5"/>
  <c r="CQ69" i="5"/>
  <c r="BZ69" i="5"/>
  <c r="FS64" i="5"/>
  <c r="FS65" i="5"/>
  <c r="FE69" i="5"/>
  <c r="FD69" i="5"/>
  <c r="FF69" i="5"/>
  <c r="AF65" i="5"/>
  <c r="AF64" i="5"/>
  <c r="AI69" i="5"/>
  <c r="ES69" i="5"/>
  <c r="EP69" i="5"/>
  <c r="EQ69" i="5"/>
  <c r="AV64" i="5"/>
  <c r="AY69" i="5"/>
  <c r="AV65" i="5"/>
  <c r="BI69" i="5"/>
  <c r="Y69" i="5"/>
  <c r="DH69" i="5"/>
  <c r="DD69" i="5"/>
  <c r="BE69" i="5"/>
  <c r="CR65" i="5"/>
  <c r="CR64" i="5"/>
  <c r="CR69" i="5"/>
  <c r="DJ69" i="5"/>
  <c r="CP69" i="5"/>
  <c r="Q69" i="5"/>
  <c r="P69" i="5"/>
  <c r="FP69" i="5"/>
  <c r="FO69" i="5"/>
  <c r="FN69" i="5"/>
  <c r="FM69" i="5"/>
  <c r="AJ69" i="5"/>
  <c r="CJ65" i="5"/>
  <c r="CJ64" i="5"/>
  <c r="AN64" i="5"/>
  <c r="AQ69" i="5"/>
  <c r="AN65" i="5"/>
  <c r="X69" i="5"/>
  <c r="BN69" i="5"/>
  <c r="FR69" i="5"/>
  <c r="BO69" i="5"/>
  <c r="DE69" i="5"/>
  <c r="AO69" i="5"/>
  <c r="AN69" i="5"/>
  <c r="AM69" i="5"/>
  <c r="BD69" i="5"/>
  <c r="BU69" i="5"/>
  <c r="CI69" i="5"/>
  <c r="CJ69" i="5"/>
  <c r="CG69" i="5"/>
  <c r="CH69" i="5"/>
  <c r="FC69" i="5"/>
  <c r="DK69" i="5"/>
  <c r="AE69" i="5"/>
  <c r="CZ65" i="5"/>
  <c r="CZ64" i="5"/>
  <c r="I69" i="5"/>
  <c r="FG69" i="5"/>
  <c r="FH69" i="5"/>
  <c r="DY69" i="5"/>
  <c r="DX69" i="5"/>
  <c r="DP64" i="5"/>
  <c r="DP65" i="5"/>
  <c r="BK69" i="5"/>
  <c r="BM69" i="5"/>
  <c r="FJ69" i="5"/>
  <c r="BB69" i="5"/>
  <c r="BA69" i="5"/>
  <c r="CB65" i="5"/>
  <c r="CB64" i="5"/>
  <c r="FU65" i="5"/>
  <c r="FU64" i="5"/>
  <c r="H69" i="5"/>
  <c r="FK69" i="5"/>
  <c r="AS69" i="5"/>
  <c r="H65" i="5"/>
  <c r="H64" i="5"/>
  <c r="R69" i="5"/>
  <c r="S69" i="5"/>
  <c r="DO69" i="5"/>
  <c r="DN69" i="5"/>
  <c r="FQ69" i="5"/>
  <c r="AD69" i="5"/>
  <c r="BH69" i="5"/>
  <c r="BM52" i="5"/>
  <c r="BM53" i="5"/>
  <c r="BM59" i="5"/>
  <c r="BM60" i="5"/>
  <c r="BM71" i="5"/>
  <c r="I68" i="5"/>
  <c r="F71" i="5"/>
  <c r="BQ52" i="5"/>
  <c r="BQ53" i="5"/>
  <c r="BQ59" i="5"/>
  <c r="BQ60" i="5"/>
  <c r="X52" i="5"/>
  <c r="X53" i="5"/>
  <c r="X59" i="5"/>
  <c r="X60" i="5"/>
  <c r="BK52" i="5"/>
  <c r="BK53" i="5"/>
  <c r="BK59" i="5"/>
  <c r="BK60" i="5"/>
  <c r="CR52" i="5"/>
  <c r="CR53" i="5"/>
  <c r="CR59" i="5"/>
  <c r="CR60" i="5"/>
  <c r="P52" i="5"/>
  <c r="P53" i="5"/>
  <c r="P59" i="5"/>
  <c r="P60" i="5"/>
  <c r="G68" i="5"/>
  <c r="G70" i="5"/>
  <c r="D71" i="5"/>
  <c r="AI52" i="5"/>
  <c r="AI53" i="5"/>
  <c r="AI59" i="5"/>
  <c r="AI60" i="5"/>
  <c r="ED52" i="5"/>
  <c r="ED53" i="5"/>
  <c r="ED59" i="5"/>
  <c r="ED60" i="5"/>
  <c r="E52" i="5"/>
  <c r="E53" i="5"/>
  <c r="E59" i="5"/>
  <c r="E60" i="5"/>
  <c r="G52" i="5"/>
  <c r="G53" i="5"/>
  <c r="G59" i="5"/>
  <c r="G60" i="5"/>
  <c r="AO52" i="5"/>
  <c r="AO53" i="5"/>
  <c r="AO59" i="5"/>
  <c r="AO60" i="5"/>
  <c r="F68" i="5"/>
  <c r="F70" i="5"/>
  <c r="C71" i="5"/>
  <c r="ES52" i="5"/>
  <c r="ES53" i="5"/>
  <c r="ES59" i="5"/>
  <c r="ES60" i="5"/>
  <c r="EK52" i="5"/>
  <c r="EK53" i="5"/>
  <c r="EK59" i="5"/>
  <c r="EK60" i="5"/>
  <c r="AQ52" i="5"/>
  <c r="AQ53" i="5"/>
  <c r="AQ59" i="5"/>
  <c r="AQ60" i="5"/>
  <c r="AQ71" i="5"/>
  <c r="BV52" i="5"/>
  <c r="BV53" i="5"/>
  <c r="BV59" i="5"/>
  <c r="BV60" i="5"/>
  <c r="BV71" i="5"/>
  <c r="AT52" i="5"/>
  <c r="AT53" i="5"/>
  <c r="AT59" i="5"/>
  <c r="AT60" i="5"/>
  <c r="AX52" i="5"/>
  <c r="AX53" i="5"/>
  <c r="AX59" i="5"/>
  <c r="AX60" i="5"/>
  <c r="AX71" i="5"/>
  <c r="CI52" i="5"/>
  <c r="CI53" i="5"/>
  <c r="CI59" i="5"/>
  <c r="CI60" i="5"/>
  <c r="CI71" i="5"/>
  <c r="AV52" i="5"/>
  <c r="AV53" i="5"/>
  <c r="AV59" i="5"/>
  <c r="AV60" i="5"/>
  <c r="AV71" i="5"/>
  <c r="DO52" i="5"/>
  <c r="DO53" i="5"/>
  <c r="DO59" i="5"/>
  <c r="DO60" i="5"/>
  <c r="O52" i="5"/>
  <c r="O53" i="5"/>
  <c r="O59" i="5"/>
  <c r="O60" i="5"/>
  <c r="AN52" i="5"/>
  <c r="AN53" i="5"/>
  <c r="AN59" i="5"/>
  <c r="AN60" i="5"/>
  <c r="AQ68" i="5"/>
  <c r="AQ70" i="5"/>
  <c r="R52" i="5"/>
  <c r="R53" i="5"/>
  <c r="R59" i="5"/>
  <c r="R60" i="5"/>
  <c r="R71" i="5"/>
  <c r="EL52" i="5"/>
  <c r="EL53" i="5"/>
  <c r="EL59" i="5"/>
  <c r="EL60" i="5"/>
  <c r="AM52" i="5"/>
  <c r="AM53" i="5"/>
  <c r="AM59" i="5"/>
  <c r="AM60" i="5"/>
  <c r="AP68" i="5"/>
  <c r="EQ52" i="5"/>
  <c r="EQ53" i="5"/>
  <c r="EQ59" i="5"/>
  <c r="EQ60" i="5"/>
  <c r="DD52" i="5"/>
  <c r="DD53" i="5"/>
  <c r="DD59" i="5"/>
  <c r="DD60" i="5"/>
  <c r="DD71" i="5"/>
  <c r="DV52" i="5"/>
  <c r="DV53" i="5"/>
  <c r="DV59" i="5"/>
  <c r="DV60" i="5"/>
  <c r="FI52" i="5"/>
  <c r="FI53" i="5"/>
  <c r="FI59" i="5"/>
  <c r="FI60" i="5"/>
  <c r="M52" i="5"/>
  <c r="M53" i="5"/>
  <c r="M59" i="5"/>
  <c r="M60" i="5"/>
  <c r="M71" i="5"/>
  <c r="FV52" i="5"/>
  <c r="FV53" i="5"/>
  <c r="FV59" i="5"/>
  <c r="FV60" i="5"/>
  <c r="FV71" i="5"/>
  <c r="FK52" i="5"/>
  <c r="FK53" i="5"/>
  <c r="FK59" i="5"/>
  <c r="FK60" i="5"/>
  <c r="DT52" i="5"/>
  <c r="DT53" i="5"/>
  <c r="DT59" i="5"/>
  <c r="DT60" i="5"/>
  <c r="DW52" i="5"/>
  <c r="DW53" i="5"/>
  <c r="DW59" i="5"/>
  <c r="DW60" i="5"/>
  <c r="DW68" i="5"/>
  <c r="FW52" i="5"/>
  <c r="FW53" i="5"/>
  <c r="FW59" i="5"/>
  <c r="FW60" i="5"/>
  <c r="FW71" i="5"/>
  <c r="DP52" i="5"/>
  <c r="DP53" i="5"/>
  <c r="DP59" i="5"/>
  <c r="DP60" i="5"/>
  <c r="DR52" i="5"/>
  <c r="DR53" i="5"/>
  <c r="DR59" i="5"/>
  <c r="DR60" i="5"/>
  <c r="DS68" i="5"/>
  <c r="DR71" i="5"/>
  <c r="FU52" i="5"/>
  <c r="FU53" i="5"/>
  <c r="FU59" i="5"/>
  <c r="FU60" i="5"/>
  <c r="FU71" i="5"/>
  <c r="AD52" i="5"/>
  <c r="AD53" i="5"/>
  <c r="AD59" i="5"/>
  <c r="AD60" i="5"/>
  <c r="AE68" i="5"/>
  <c r="AE70" i="5"/>
  <c r="CV52" i="5"/>
  <c r="CV53" i="5"/>
  <c r="CV59" i="5"/>
  <c r="CV60" i="5"/>
  <c r="CV71" i="5"/>
  <c r="EP71" i="5"/>
  <c r="EF52" i="5"/>
  <c r="EF53" i="5"/>
  <c r="EF59" i="5"/>
  <c r="EF60" i="5"/>
  <c r="E15" i="20"/>
  <c r="AH52" i="5"/>
  <c r="AH53" i="5"/>
  <c r="AH59" i="5"/>
  <c r="AH60" i="5"/>
  <c r="AH71" i="5"/>
  <c r="DH52" i="5"/>
  <c r="DH53" i="5"/>
  <c r="DH59" i="5"/>
  <c r="DH60" i="5"/>
  <c r="DH71" i="5"/>
  <c r="FO52" i="5"/>
  <c r="FO53" i="5"/>
  <c r="FO59" i="5"/>
  <c r="FO60" i="5"/>
  <c r="BG52" i="5"/>
  <c r="BG53" i="5"/>
  <c r="BG59" i="5"/>
  <c r="BG60" i="5"/>
  <c r="BG71" i="5"/>
  <c r="FN52" i="5"/>
  <c r="FN53" i="5"/>
  <c r="FN59" i="5"/>
  <c r="FN60" i="5"/>
  <c r="FN71" i="5"/>
  <c r="FG52" i="5"/>
  <c r="FG53" i="5"/>
  <c r="FG59" i="5"/>
  <c r="FG60" i="5"/>
  <c r="FJ68" i="5"/>
  <c r="CP52" i="5"/>
  <c r="CP53" i="5"/>
  <c r="CP59" i="5"/>
  <c r="CP60" i="5"/>
  <c r="CP71" i="5"/>
  <c r="CM52" i="5"/>
  <c r="CM53" i="5"/>
  <c r="CM59" i="5"/>
  <c r="CM60" i="5"/>
  <c r="CM71" i="5"/>
  <c r="E47" i="20"/>
  <c r="FL71" i="5"/>
  <c r="AR52" i="5"/>
  <c r="AR53" i="5"/>
  <c r="AR59" i="5"/>
  <c r="AR60" i="5"/>
  <c r="CJ52" i="5"/>
  <c r="CJ53" i="5"/>
  <c r="CJ59" i="5"/>
  <c r="CJ60" i="5"/>
  <c r="BP52" i="5"/>
  <c r="BP53" i="5"/>
  <c r="BP59" i="5"/>
  <c r="BP60" i="5"/>
  <c r="BP71" i="5"/>
  <c r="U52" i="5"/>
  <c r="U53" i="5"/>
  <c r="U59" i="5"/>
  <c r="U60" i="5"/>
  <c r="U71" i="5"/>
  <c r="CA52" i="5"/>
  <c r="CA53" i="5"/>
  <c r="CA59" i="5"/>
  <c r="CA60" i="5"/>
  <c r="BA52" i="5"/>
  <c r="BA53" i="5"/>
  <c r="BA59" i="5"/>
  <c r="BA60" i="5"/>
  <c r="BA71" i="5"/>
  <c r="DF52" i="5"/>
  <c r="DF53" i="5"/>
  <c r="DF59" i="5"/>
  <c r="DF60" i="5"/>
  <c r="DF71" i="5"/>
  <c r="FS52" i="5"/>
  <c r="FS53" i="5"/>
  <c r="FS59" i="5"/>
  <c r="FS60" i="5"/>
  <c r="FS71" i="5"/>
  <c r="DZ52" i="5"/>
  <c r="DZ53" i="5"/>
  <c r="DZ59" i="5"/>
  <c r="DZ60" i="5"/>
  <c r="DZ71" i="5"/>
  <c r="FR52" i="5"/>
  <c r="FR53" i="5"/>
  <c r="FR59" i="5"/>
  <c r="FR60" i="5"/>
  <c r="E53" i="20"/>
  <c r="J52" i="5"/>
  <c r="J53" i="5"/>
  <c r="J59" i="5"/>
  <c r="J60" i="5"/>
  <c r="M68" i="5"/>
  <c r="M70" i="5"/>
  <c r="Q52" i="5"/>
  <c r="Q53" i="5"/>
  <c r="Q59" i="5"/>
  <c r="Q60" i="5"/>
  <c r="T68" i="5"/>
  <c r="T70" i="5"/>
  <c r="AZ52" i="5"/>
  <c r="AZ53" i="5"/>
  <c r="AZ59" i="5"/>
  <c r="AZ60" i="5"/>
  <c r="AZ71" i="5"/>
  <c r="CK52" i="5"/>
  <c r="CK53" i="5"/>
  <c r="CK59" i="5"/>
  <c r="CK60" i="5"/>
  <c r="CK71" i="5"/>
  <c r="BU52" i="5"/>
  <c r="BU53" i="5"/>
  <c r="BU59" i="5"/>
  <c r="BU60" i="5"/>
  <c r="BU71" i="5"/>
  <c r="CT52" i="5"/>
  <c r="CT53" i="5"/>
  <c r="CT59" i="5"/>
  <c r="CT60" i="5"/>
  <c r="CU68" i="5"/>
  <c r="Z52" i="5"/>
  <c r="Z53" i="5"/>
  <c r="Z59" i="5"/>
  <c r="Z60" i="5"/>
  <c r="Z71" i="5"/>
  <c r="N71" i="5"/>
  <c r="EC52" i="5"/>
  <c r="EC53" i="5"/>
  <c r="EC59" i="5"/>
  <c r="EC60" i="5"/>
  <c r="ET52" i="5"/>
  <c r="ET53" i="5"/>
  <c r="ET59" i="5"/>
  <c r="ET60" i="5"/>
  <c r="EU68" i="5"/>
  <c r="AW52" i="5"/>
  <c r="AW53" i="5"/>
  <c r="AW59" i="5"/>
  <c r="AW60" i="5"/>
  <c r="AW71" i="5"/>
  <c r="BD52" i="5"/>
  <c r="BD53" i="5"/>
  <c r="BD59" i="5"/>
  <c r="BD60" i="5"/>
  <c r="BD71" i="5"/>
  <c r="AN71" i="5"/>
  <c r="V52" i="5"/>
  <c r="V53" i="5"/>
  <c r="V59" i="5"/>
  <c r="V60" i="5"/>
  <c r="V71" i="5"/>
  <c r="BS52" i="5"/>
  <c r="BS53" i="5"/>
  <c r="BS59" i="5"/>
  <c r="BS60" i="5"/>
  <c r="CW52" i="5"/>
  <c r="CW53" i="5"/>
  <c r="CW59" i="5"/>
  <c r="CW60" i="5"/>
  <c r="CW71" i="5"/>
  <c r="BC52" i="5"/>
  <c r="BC53" i="5"/>
  <c r="BC59" i="5"/>
  <c r="BC60" i="5"/>
  <c r="BC71" i="5"/>
  <c r="EI52" i="5"/>
  <c r="EI53" i="5"/>
  <c r="EI59" i="5"/>
  <c r="EI60" i="5"/>
  <c r="EA52" i="5"/>
  <c r="EA53" i="5"/>
  <c r="EA59" i="5"/>
  <c r="EA60" i="5"/>
  <c r="EA71" i="5"/>
  <c r="EX52" i="5"/>
  <c r="EX53" i="5"/>
  <c r="EX59" i="5"/>
  <c r="EX60" i="5"/>
  <c r="EX71" i="5"/>
  <c r="I52" i="5"/>
  <c r="I53" i="5"/>
  <c r="I59" i="5"/>
  <c r="I60" i="5"/>
  <c r="L68" i="5"/>
  <c r="L70" i="5"/>
  <c r="CE52" i="5"/>
  <c r="CE53" i="5"/>
  <c r="CE59" i="5"/>
  <c r="CE60" i="5"/>
  <c r="DA52" i="5"/>
  <c r="DA53" i="5"/>
  <c r="DA59" i="5"/>
  <c r="DA60" i="5"/>
  <c r="DA71" i="5"/>
  <c r="AG52" i="5"/>
  <c r="AG53" i="5"/>
  <c r="AG59" i="5"/>
  <c r="AG60" i="5"/>
  <c r="AG71" i="5"/>
  <c r="I71" i="5"/>
  <c r="AR71" i="5"/>
  <c r="CZ71" i="5"/>
  <c r="E32" i="20"/>
  <c r="EW71" i="5"/>
  <c r="DX71" i="5"/>
  <c r="E7" i="20"/>
  <c r="E28" i="20"/>
  <c r="ES71" i="5"/>
  <c r="FM52" i="5"/>
  <c r="FM53" i="5"/>
  <c r="FM59" i="5"/>
  <c r="FM60" i="5"/>
  <c r="FX69" i="5"/>
  <c r="FW69" i="5"/>
  <c r="CX52" i="5"/>
  <c r="CX53" i="5"/>
  <c r="CX59" i="5"/>
  <c r="CX60" i="5"/>
  <c r="CX71" i="5"/>
  <c r="CF52" i="5"/>
  <c r="CF53" i="5"/>
  <c r="CF59" i="5"/>
  <c r="CF60" i="5"/>
  <c r="E35" i="20"/>
  <c r="DY52" i="5"/>
  <c r="DY53" i="5"/>
  <c r="DY59" i="5"/>
  <c r="DY60" i="5"/>
  <c r="E8" i="20"/>
  <c r="EH52" i="5"/>
  <c r="EH53" i="5"/>
  <c r="EH59" i="5"/>
  <c r="EH60" i="5"/>
  <c r="EH71" i="5"/>
  <c r="CQ52" i="5"/>
  <c r="CQ53" i="5"/>
  <c r="CQ59" i="5"/>
  <c r="CQ60" i="5"/>
  <c r="CQ71" i="5"/>
  <c r="FV69" i="5"/>
  <c r="FU69" i="5"/>
  <c r="FT69" i="5"/>
  <c r="EY52" i="5"/>
  <c r="EY53" i="5"/>
  <c r="EY59" i="5"/>
  <c r="EY60" i="5"/>
  <c r="FA52" i="5"/>
  <c r="FA53" i="5"/>
  <c r="FA59" i="5"/>
  <c r="FA60" i="5"/>
  <c r="FA68" i="5"/>
  <c r="BX52" i="5"/>
  <c r="BX53" i="5"/>
  <c r="BX59" i="5"/>
  <c r="BX60" i="5"/>
  <c r="BX71" i="5"/>
  <c r="FF52" i="5"/>
  <c r="FF53" i="5"/>
  <c r="FF59" i="5"/>
  <c r="FF60" i="5"/>
  <c r="AK52" i="5"/>
  <c r="AK53" i="5"/>
  <c r="AK59" i="5"/>
  <c r="AK60" i="5"/>
  <c r="AN68" i="5"/>
  <c r="AN70" i="5"/>
  <c r="EO71" i="5"/>
  <c r="EJ52" i="5"/>
  <c r="EJ53" i="5"/>
  <c r="EJ59" i="5"/>
  <c r="EJ60" i="5"/>
  <c r="K69" i="5"/>
  <c r="J69" i="5"/>
  <c r="CE69" i="5"/>
  <c r="CD69" i="5"/>
  <c r="CC69" i="5"/>
  <c r="AF69" i="5"/>
  <c r="EV52" i="5"/>
  <c r="EV53" i="5"/>
  <c r="EV59" i="5"/>
  <c r="EV60" i="5"/>
  <c r="AU52" i="5"/>
  <c r="AU53" i="5"/>
  <c r="AU59" i="5"/>
  <c r="AU60" i="5"/>
  <c r="AU71" i="5"/>
  <c r="CB52" i="5"/>
  <c r="CB53" i="5"/>
  <c r="CB59" i="5"/>
  <c r="CB60" i="5"/>
  <c r="CB71" i="5"/>
  <c r="FB52" i="5"/>
  <c r="FB53" i="5"/>
  <c r="FB59" i="5"/>
  <c r="FB60" i="5"/>
  <c r="FE68" i="5"/>
  <c r="DM52" i="5"/>
  <c r="DM53" i="5"/>
  <c r="DM59" i="5"/>
  <c r="DM60" i="5"/>
  <c r="DM71" i="5"/>
  <c r="CG52" i="5"/>
  <c r="CG53" i="5"/>
  <c r="CG59" i="5"/>
  <c r="CG60" i="5"/>
  <c r="DX68" i="5"/>
  <c r="ES68" i="5"/>
  <c r="ES70" i="5"/>
  <c r="FT71" i="5"/>
  <c r="AS52" i="5"/>
  <c r="AS53" i="5"/>
  <c r="AS59" i="5"/>
  <c r="AS60" i="5"/>
  <c r="AS71" i="5"/>
  <c r="AF52" i="5"/>
  <c r="AF53" i="5"/>
  <c r="AF59" i="5"/>
  <c r="AF60" i="5"/>
  <c r="AB68" i="5"/>
  <c r="AB70" i="5"/>
  <c r="DS69" i="5"/>
  <c r="DQ69" i="5"/>
  <c r="CM69" i="5"/>
  <c r="CK69" i="5"/>
  <c r="CL69" i="5"/>
  <c r="EM52" i="5"/>
  <c r="EM53" i="5"/>
  <c r="EM59" i="5"/>
  <c r="EM60" i="5"/>
  <c r="EP68" i="5"/>
  <c r="DG52" i="5"/>
  <c r="DG53" i="5"/>
  <c r="DG59" i="5"/>
  <c r="DG60" i="5"/>
  <c r="DJ52" i="5"/>
  <c r="DJ53" i="5"/>
  <c r="DJ59" i="5"/>
  <c r="DJ60" i="5"/>
  <c r="DM68" i="5"/>
  <c r="DM70" i="5"/>
  <c r="AX69" i="5"/>
  <c r="DB69" i="5"/>
  <c r="DC69" i="5"/>
  <c r="CZ69" i="5"/>
  <c r="DA69" i="5"/>
  <c r="CO52" i="5"/>
  <c r="CO53" i="5"/>
  <c r="CO59" i="5"/>
  <c r="CO60" i="5"/>
  <c r="CO71" i="5"/>
  <c r="FQ52" i="5"/>
  <c r="FQ53" i="5"/>
  <c r="FQ59" i="5"/>
  <c r="FQ60" i="5"/>
  <c r="E52" i="20"/>
  <c r="I70" i="5"/>
  <c r="DP69" i="5"/>
  <c r="FS69" i="5"/>
  <c r="AP69" i="5"/>
  <c r="AV69" i="5"/>
  <c r="BH52" i="5"/>
  <c r="BH53" i="5"/>
  <c r="BH59" i="5"/>
  <c r="BH60" i="5"/>
  <c r="BH71" i="5"/>
  <c r="FP52" i="5"/>
  <c r="FP53" i="5"/>
  <c r="FP59" i="5"/>
  <c r="FP60" i="5"/>
  <c r="FP71" i="5"/>
  <c r="DB52" i="5"/>
  <c r="DB53" i="5"/>
  <c r="DB59" i="5"/>
  <c r="DB60" i="5"/>
  <c r="DB71" i="5"/>
  <c r="CY52" i="5"/>
  <c r="CY53" i="5"/>
  <c r="CY59" i="5"/>
  <c r="CY60" i="5"/>
  <c r="CZ68" i="5"/>
  <c r="CZ70" i="5"/>
  <c r="EB52" i="5"/>
  <c r="EB53" i="5"/>
  <c r="EB59" i="5"/>
  <c r="EB60" i="5"/>
  <c r="EE68" i="5"/>
  <c r="AW69" i="5"/>
  <c r="AH69" i="5"/>
  <c r="DR69" i="5"/>
  <c r="CU69" i="5"/>
  <c r="CT69" i="5"/>
  <c r="AG69" i="5"/>
  <c r="C24" i="16"/>
  <c r="BF52" i="5"/>
  <c r="BF53" i="5"/>
  <c r="BF59" i="5"/>
  <c r="BF60" i="5"/>
  <c r="BF71" i="5"/>
  <c r="DC52" i="5"/>
  <c r="DC53" i="5"/>
  <c r="DC59" i="5"/>
  <c r="DC60" i="5"/>
  <c r="FE71" i="5"/>
  <c r="L71" i="5"/>
  <c r="Y71" i="5"/>
  <c r="BM68" i="5"/>
  <c r="BM70" i="5"/>
  <c r="J68" i="5"/>
  <c r="J70" i="5"/>
  <c r="G71" i="5"/>
  <c r="E48" i="20"/>
  <c r="AI71" i="5"/>
  <c r="BN71" i="5"/>
  <c r="BI71" i="5"/>
  <c r="BL68" i="5"/>
  <c r="BL70" i="5"/>
  <c r="DO71" i="5"/>
  <c r="E54" i="20"/>
  <c r="BW71" i="5"/>
  <c r="AP71" i="5"/>
  <c r="FO71" i="5"/>
  <c r="E50" i="20"/>
  <c r="AE71" i="5"/>
  <c r="AT71" i="5"/>
  <c r="AK71" i="5"/>
  <c r="CD71" i="5"/>
  <c r="X71" i="5"/>
  <c r="BQ71" i="5"/>
  <c r="FJ71" i="5"/>
  <c r="E45" i="20"/>
  <c r="DL71" i="5"/>
  <c r="BL71" i="5"/>
  <c r="BO68" i="5"/>
  <c r="BO70" i="5"/>
  <c r="DV71" i="5"/>
  <c r="E5" i="20"/>
  <c r="FD71" i="5"/>
  <c r="E39" i="20"/>
  <c r="EE71" i="5"/>
  <c r="E14" i="20"/>
  <c r="EG71" i="5"/>
  <c r="E16" i="20"/>
  <c r="O71" i="5"/>
  <c r="P68" i="5"/>
  <c r="P70" i="5"/>
  <c r="BY71" i="5"/>
  <c r="FI71" i="5"/>
  <c r="FL68" i="5"/>
  <c r="E44" i="20"/>
  <c r="CL71" i="5"/>
  <c r="DQ71" i="5"/>
  <c r="BT71" i="5"/>
  <c r="FK71" i="5"/>
  <c r="E46" i="20"/>
  <c r="AM71" i="5"/>
  <c r="AO71" i="5"/>
  <c r="K68" i="5"/>
  <c r="K70" i="5"/>
  <c r="H71" i="5"/>
  <c r="AA71" i="5"/>
  <c r="DK68" i="5"/>
  <c r="DK70" i="5"/>
  <c r="DU71" i="5"/>
  <c r="E4" i="20"/>
  <c r="EL71" i="5"/>
  <c r="E21" i="20"/>
  <c r="P71" i="5"/>
  <c r="CR71" i="5"/>
  <c r="ER71" i="5"/>
  <c r="E27" i="20"/>
  <c r="DE71" i="5"/>
  <c r="N68" i="5"/>
  <c r="N70" i="5"/>
  <c r="K71" i="5"/>
  <c r="AB71" i="5"/>
  <c r="H68" i="5"/>
  <c r="H70" i="5"/>
  <c r="E71" i="5"/>
  <c r="EQ71" i="5"/>
  <c r="E26" i="20"/>
  <c r="CF71" i="5"/>
  <c r="ED71" i="5"/>
  <c r="E13" i="20"/>
  <c r="U68" i="5"/>
  <c r="U70" i="5"/>
  <c r="W71" i="5"/>
  <c r="Z68" i="5"/>
  <c r="Z70" i="5"/>
  <c r="BK71" i="5"/>
  <c r="BN68" i="5"/>
  <c r="BN70" i="5"/>
  <c r="FC71" i="5"/>
  <c r="FF68" i="5"/>
  <c r="E38" i="20"/>
  <c r="CJ71" i="5"/>
  <c r="DS71" i="5"/>
  <c r="E2" i="20"/>
  <c r="AC68" i="5"/>
  <c r="AC70" i="5"/>
  <c r="EK71" i="5"/>
  <c r="E20" i="20"/>
  <c r="AY68" i="5"/>
  <c r="AY70" i="5"/>
  <c r="EQ68" i="5"/>
  <c r="EN71" i="5"/>
  <c r="E23" i="20"/>
  <c r="AY71" i="5"/>
  <c r="FH71" i="5"/>
  <c r="FK68" i="5"/>
  <c r="E43" i="20"/>
  <c r="EU71" i="5"/>
  <c r="E30" i="20"/>
  <c r="J71" i="5"/>
  <c r="FF71" i="5"/>
  <c r="E41" i="20"/>
  <c r="BE71" i="5"/>
  <c r="E59" i="20"/>
  <c r="FX71" i="5"/>
  <c r="T71" i="5"/>
  <c r="ER68" i="5"/>
  <c r="DV68" i="5"/>
  <c r="FH68" i="5"/>
  <c r="C43" i="20"/>
  <c r="EV68" i="5"/>
  <c r="E42" i="20"/>
  <c r="DY71" i="5"/>
  <c r="CM68" i="5"/>
  <c r="CM70" i="5"/>
  <c r="FG68" i="5"/>
  <c r="FG70" i="5"/>
  <c r="FG71" i="5"/>
  <c r="AW68" i="5"/>
  <c r="AW70" i="5"/>
  <c r="AO68" i="5"/>
  <c r="AO70" i="5"/>
  <c r="EL68" i="5"/>
  <c r="EJ68" i="5"/>
  <c r="E57" i="20"/>
  <c r="AV68" i="5"/>
  <c r="AV70" i="5"/>
  <c r="FI68" i="5"/>
  <c r="FB68" i="5"/>
  <c r="FB70" i="5"/>
  <c r="AI68" i="5"/>
  <c r="AI70" i="5"/>
  <c r="CI68" i="5"/>
  <c r="CI70" i="5"/>
  <c r="EN68" i="5"/>
  <c r="C23" i="20"/>
  <c r="DU68" i="5"/>
  <c r="C4" i="20"/>
  <c r="DT68" i="5"/>
  <c r="DL68" i="5"/>
  <c r="DL70" i="5"/>
  <c r="E58" i="20"/>
  <c r="E18" i="20"/>
  <c r="DJ71" i="5"/>
  <c r="BV68" i="5"/>
  <c r="BV70" i="5"/>
  <c r="EF68" i="5"/>
  <c r="C15" i="20"/>
  <c r="CV68" i="5"/>
  <c r="CV70" i="5"/>
  <c r="EF71" i="5"/>
  <c r="EG68" i="5"/>
  <c r="C16" i="20"/>
  <c r="CN68" i="5"/>
  <c r="CN70" i="5"/>
  <c r="EI71" i="5"/>
  <c r="AK68" i="5"/>
  <c r="AK70" i="5"/>
  <c r="FM68" i="5"/>
  <c r="E10" i="20"/>
  <c r="CL68" i="5"/>
  <c r="CL70" i="5"/>
  <c r="DP68" i="5"/>
  <c r="DP70" i="5"/>
  <c r="AL68" i="5"/>
  <c r="AL70" i="5"/>
  <c r="CK68" i="5"/>
  <c r="CK70" i="5"/>
  <c r="E56" i="20"/>
  <c r="FR71" i="5"/>
  <c r="FE70" i="5"/>
  <c r="C40" i="20"/>
  <c r="CG68" i="5"/>
  <c r="CG70" i="5"/>
  <c r="BE68" i="5"/>
  <c r="BE70" i="5"/>
  <c r="AT68" i="5"/>
  <c r="AT70" i="5"/>
  <c r="EZ68" i="5"/>
  <c r="EZ70" i="5"/>
  <c r="FU68" i="5"/>
  <c r="C56" i="20"/>
  <c r="BX68" i="5"/>
  <c r="BX70" i="5"/>
  <c r="EO68" i="5"/>
  <c r="AD68" i="5"/>
  <c r="AD70" i="5"/>
  <c r="DQ68" i="5"/>
  <c r="DQ70" i="5"/>
  <c r="BP68" i="5"/>
  <c r="BP70" i="5"/>
  <c r="AU68" i="5"/>
  <c r="AU70" i="5"/>
  <c r="E49" i="20"/>
  <c r="BJ68" i="5"/>
  <c r="BJ70" i="5"/>
  <c r="AF68" i="5"/>
  <c r="FD68" i="5"/>
  <c r="C39" i="20"/>
  <c r="FV68" i="5"/>
  <c r="FV70" i="5"/>
  <c r="BD68" i="5"/>
  <c r="BD70" i="5"/>
  <c r="FX68" i="5"/>
  <c r="FX70" i="5"/>
  <c r="FC68" i="5"/>
  <c r="FC70" i="5"/>
  <c r="FA71" i="5"/>
  <c r="BW68" i="5"/>
  <c r="BW70" i="5"/>
  <c r="BF68" i="5"/>
  <c r="BF70" i="5"/>
  <c r="DT71" i="5"/>
  <c r="E3" i="20"/>
  <c r="BH68" i="5"/>
  <c r="BH70" i="5"/>
  <c r="FN68" i="5"/>
  <c r="C49" i="20"/>
  <c r="AF71" i="5"/>
  <c r="CT71" i="5"/>
  <c r="Y68" i="5"/>
  <c r="Y70" i="5"/>
  <c r="DP71" i="5"/>
  <c r="DR68" i="5"/>
  <c r="DR70" i="5"/>
  <c r="AD71" i="5"/>
  <c r="FW68" i="5"/>
  <c r="C58" i="20"/>
  <c r="CE71" i="5"/>
  <c r="CC68" i="5"/>
  <c r="CC70" i="5"/>
  <c r="E36" i="20"/>
  <c r="CE68" i="5"/>
  <c r="CE70" i="5"/>
  <c r="EM68" i="5"/>
  <c r="C22" i="20"/>
  <c r="DI68" i="5"/>
  <c r="DI70" i="5"/>
  <c r="AZ68" i="5"/>
  <c r="AZ70" i="5"/>
  <c r="DA68" i="5"/>
  <c r="DA70" i="5"/>
  <c r="BB68" i="5"/>
  <c r="BB70" i="5"/>
  <c r="FT68" i="5"/>
  <c r="C55" i="20"/>
  <c r="BU68" i="5"/>
  <c r="BU70" i="5"/>
  <c r="CA71" i="5"/>
  <c r="AR68" i="5"/>
  <c r="AR70" i="5"/>
  <c r="CO68" i="5"/>
  <c r="CO70" i="5"/>
  <c r="BT68" i="5"/>
  <c r="BT70" i="5"/>
  <c r="E33" i="20"/>
  <c r="AX68" i="5"/>
  <c r="AX70" i="5"/>
  <c r="CX68" i="5"/>
  <c r="CX70" i="5"/>
  <c r="V68" i="5"/>
  <c r="V70" i="5"/>
  <c r="ET68" i="5"/>
  <c r="C29" i="20"/>
  <c r="X68" i="5"/>
  <c r="X70" i="5"/>
  <c r="CD68" i="5"/>
  <c r="CD70" i="5"/>
  <c r="BS71" i="5"/>
  <c r="EM70" i="5"/>
  <c r="BS68" i="5"/>
  <c r="BS70" i="5"/>
  <c r="DY68" i="5"/>
  <c r="DY70" i="5"/>
  <c r="AJ68" i="5"/>
  <c r="AJ70" i="5"/>
  <c r="AA68" i="5"/>
  <c r="AA70" i="5"/>
  <c r="FR68" i="5"/>
  <c r="FR70" i="5"/>
  <c r="AG68" i="5"/>
  <c r="AG70" i="5"/>
  <c r="DN68" i="5"/>
  <c r="DN70" i="5"/>
  <c r="CH68" i="5"/>
  <c r="CH70" i="5"/>
  <c r="C28" i="20"/>
  <c r="CS68" i="5"/>
  <c r="CS70" i="5"/>
  <c r="CP68" i="5"/>
  <c r="CP70" i="5"/>
  <c r="E9" i="20"/>
  <c r="E29" i="20"/>
  <c r="CW68" i="5"/>
  <c r="CW70" i="5"/>
  <c r="AM68" i="5"/>
  <c r="AM70" i="5"/>
  <c r="DB68" i="5"/>
  <c r="DB70" i="5"/>
  <c r="Q71" i="5"/>
  <c r="R68" i="5"/>
  <c r="R70" i="5"/>
  <c r="DO68" i="5"/>
  <c r="DO70" i="5"/>
  <c r="AS68" i="5"/>
  <c r="AS70" i="5"/>
  <c r="CF68" i="5"/>
  <c r="CF70" i="5"/>
  <c r="CB68" i="5"/>
  <c r="CB70" i="5"/>
  <c r="CY68" i="5"/>
  <c r="CY70" i="5"/>
  <c r="E12" i="20"/>
  <c r="EC71" i="5"/>
  <c r="FQ71" i="5"/>
  <c r="BC68" i="5"/>
  <c r="BC70" i="5"/>
  <c r="BR68" i="5"/>
  <c r="BR70" i="5"/>
  <c r="CY71" i="5"/>
  <c r="W68" i="5"/>
  <c r="W70" i="5"/>
  <c r="ET71" i="5"/>
  <c r="BA68" i="5"/>
  <c r="BA70" i="5"/>
  <c r="S68" i="5"/>
  <c r="S70" i="5"/>
  <c r="AH68" i="5"/>
  <c r="AH70" i="5"/>
  <c r="BZ68" i="5"/>
  <c r="BZ70" i="5"/>
  <c r="BQ68" i="5"/>
  <c r="BQ70" i="5"/>
  <c r="E17" i="20"/>
  <c r="ED68" i="5"/>
  <c r="C13" i="20"/>
  <c r="C31" i="20"/>
  <c r="EV70" i="5"/>
  <c r="EP70" i="5"/>
  <c r="C25" i="20"/>
  <c r="DC68" i="5"/>
  <c r="DC70" i="5"/>
  <c r="DE68" i="5"/>
  <c r="DE70" i="5"/>
  <c r="AF70" i="5"/>
  <c r="FQ68" i="5"/>
  <c r="FQ70" i="5"/>
  <c r="EB68" i="5"/>
  <c r="EB70" i="5"/>
  <c r="DZ68" i="5"/>
  <c r="E6" i="20"/>
  <c r="DW71" i="5"/>
  <c r="EI68" i="5"/>
  <c r="FS68" i="5"/>
  <c r="C54" i="20"/>
  <c r="EA68" i="5"/>
  <c r="EA70" i="5"/>
  <c r="BK68" i="5"/>
  <c r="BK70" i="5"/>
  <c r="E11" i="20"/>
  <c r="FO68" i="5"/>
  <c r="C50" i="20"/>
  <c r="DC71" i="5"/>
  <c r="DF68" i="5"/>
  <c r="DF70" i="5"/>
  <c r="CQ68" i="5"/>
  <c r="CQ70" i="5"/>
  <c r="CJ68" i="5"/>
  <c r="CJ70" i="5"/>
  <c r="CG71" i="5"/>
  <c r="EC68" i="5"/>
  <c r="C12" i="20"/>
  <c r="DH68" i="5"/>
  <c r="DH70" i="5"/>
  <c r="EH68" i="5"/>
  <c r="EH70" i="5"/>
  <c r="BY68" i="5"/>
  <c r="BY70" i="5"/>
  <c r="EB71" i="5"/>
  <c r="FP68" i="5"/>
  <c r="FP70" i="5"/>
  <c r="E37" i="20"/>
  <c r="FB71" i="5"/>
  <c r="E34" i="20"/>
  <c r="EY71" i="5"/>
  <c r="BG68" i="5"/>
  <c r="BG70" i="5"/>
  <c r="DD68" i="5"/>
  <c r="DD70" i="5"/>
  <c r="E31" i="20"/>
  <c r="EV71" i="5"/>
  <c r="CR68" i="5"/>
  <c r="CR70" i="5"/>
  <c r="EY68" i="5"/>
  <c r="C34" i="20"/>
  <c r="CU70" i="5"/>
  <c r="AP70" i="5"/>
  <c r="FM71" i="5"/>
  <c r="E51" i="20"/>
  <c r="CT68" i="5"/>
  <c r="CT70" i="5"/>
  <c r="E22" i="20"/>
  <c r="EM71" i="5"/>
  <c r="CA68" i="5"/>
  <c r="CA70" i="5"/>
  <c r="DJ68" i="5"/>
  <c r="DJ70" i="5"/>
  <c r="EW68" i="5"/>
  <c r="C32" i="20"/>
  <c r="EX68" i="5"/>
  <c r="C33" i="20"/>
  <c r="DG71" i="5"/>
  <c r="BI68" i="5"/>
  <c r="BI70" i="5"/>
  <c r="EK68" i="5"/>
  <c r="EJ71" i="5"/>
  <c r="E19" i="20"/>
  <c r="DG68" i="5"/>
  <c r="DG70" i="5"/>
  <c r="FH70" i="5"/>
  <c r="FK70" i="5"/>
  <c r="C46" i="20"/>
  <c r="FF70" i="5"/>
  <c r="C41" i="20"/>
  <c r="C45" i="20"/>
  <c r="FJ70" i="5"/>
  <c r="C48" i="20"/>
  <c r="FM70" i="5"/>
  <c r="DS70" i="5"/>
  <c r="C2" i="20"/>
  <c r="C24" i="20"/>
  <c r="EO70" i="5"/>
  <c r="C8" i="20"/>
  <c r="C53" i="20"/>
  <c r="C21" i="20"/>
  <c r="EL70" i="5"/>
  <c r="C11" i="20"/>
  <c r="EN70" i="5"/>
  <c r="C3" i="20"/>
  <c r="DT70" i="5"/>
  <c r="C14" i="20"/>
  <c r="EE70" i="5"/>
  <c r="C44" i="20"/>
  <c r="FI70" i="5"/>
  <c r="FL70" i="5"/>
  <c r="C47" i="20"/>
  <c r="EJ70" i="5"/>
  <c r="C19" i="20"/>
  <c r="C26" i="20"/>
  <c r="EQ70" i="5"/>
  <c r="C6" i="20"/>
  <c r="DW70" i="5"/>
  <c r="C7" i="20"/>
  <c r="DX70" i="5"/>
  <c r="C36" i="20"/>
  <c r="FA70" i="5"/>
  <c r="C5" i="20"/>
  <c r="DV70" i="5"/>
  <c r="C57" i="20"/>
  <c r="EU70" i="5"/>
  <c r="C30" i="20"/>
  <c r="C27" i="20"/>
  <c r="ER70" i="5"/>
  <c r="ET70" i="5"/>
  <c r="C10" i="20"/>
  <c r="C42" i="20"/>
  <c r="C51" i="20"/>
  <c r="EW70" i="5"/>
  <c r="EF70" i="5"/>
  <c r="C37" i="20"/>
  <c r="C35" i="20"/>
  <c r="FD70" i="5"/>
  <c r="DU70" i="5"/>
  <c r="ED70" i="5"/>
  <c r="C38" i="20"/>
  <c r="FN70" i="5"/>
  <c r="C59" i="20"/>
  <c r="EG70" i="5"/>
  <c r="FW70" i="5"/>
  <c r="FS70" i="5"/>
  <c r="C52" i="20"/>
  <c r="FT70" i="5"/>
  <c r="EX70" i="5"/>
  <c r="FU70" i="5"/>
  <c r="C17" i="20"/>
  <c r="EC70" i="5"/>
  <c r="FO70" i="5"/>
  <c r="C18" i="20"/>
  <c r="EI70" i="5"/>
  <c r="C9" i="20"/>
  <c r="DZ70" i="5"/>
  <c r="EY70" i="5"/>
  <c r="C20" i="20"/>
  <c r="EK70" i="5"/>
</calcChain>
</file>

<file path=xl/sharedStrings.xml><?xml version="1.0" encoding="utf-8"?>
<sst xmlns="http://schemas.openxmlformats.org/spreadsheetml/2006/main" count="946" uniqueCount="400">
  <si>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</si>
  <si>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</si>
  <si>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</si>
  <si>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</si>
  <si>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</si>
  <si>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</si>
  <si>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</si>
  <si>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</si>
  <si>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</si>
  <si>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</si>
  <si>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</si>
  <si>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</si>
  <si>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</si>
  <si>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</si>
  <si>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</si>
  <si>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</si>
  <si>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</si>
  <si>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</si>
  <si>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</si>
  <si>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</si>
  <si>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</si>
  <si>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</si>
  <si>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</si>
  <si>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</si>
  <si>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</si>
  <si>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</si>
  <si>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</si>
  <si>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</si>
  <si>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</si>
  <si>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</si>
  <si>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</si>
  <si>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</si>
  <si>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</si>
  <si>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</si>
  <si>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</si>
  <si>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</si>
  <si>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</si>
  <si>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</si>
  <si>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</si>
  <si>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</si>
  <si>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</si>
  <si>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</si>
  <si>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</si>
  <si>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</si>
  <si>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</si>
  <si>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</si>
  <si>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</si>
  <si>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</si>
  <si>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</si>
  <si>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</si>
  <si>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</si>
  <si>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</si>
  <si>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</si>
  <si>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</si>
  <si>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</si>
  <si>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</si>
  <si>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</si>
  <si>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</si>
  <si>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</si>
  <si>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</si>
  <si>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</si>
  <si>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</si>
  <si>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</si>
  <si>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</si>
  <si>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</si>
  <si>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</si>
  <si>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</si>
  <si>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</si>
  <si>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</si>
  <si>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</si>
  <si>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</si>
  <si>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</si>
  <si>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</si>
  <si>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</si>
  <si>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</si>
  <si>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</si>
  <si>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</si>
  <si>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</si>
  <si>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</si>
  <si>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</si>
  <si>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</si>
  <si>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</si>
  <si>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</si>
  <si>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</si>
  <si>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</si>
  <si>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</si>
  <si>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</si>
  <si>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</si>
  <si>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</si>
  <si>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</si>
  <si>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</si>
  <si>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</si>
  <si>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</si>
  <si>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</si>
  <si>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</si>
  <si>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</si>
  <si>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</si>
  <si>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</si>
  <si>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</si>
  <si>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</si>
  <si>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</si>
  <si>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</si>
  <si>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</si>
  <si>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</si>
  <si>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</si>
  <si>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</si>
  <si>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</si>
  <si>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</si>
  <si>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</si>
  <si>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</si>
  <si>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</si>
  <si>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</si>
  <si>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</si>
  <si>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</si>
  <si>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</si>
  <si>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</si>
  <si>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</si>
  <si>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</si>
  <si>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</si>
  <si>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</si>
  <si>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</si>
  <si>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</si>
  <si>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</si>
  <si>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</si>
  <si>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</si>
  <si>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</si>
  <si>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</si>
  <si>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</si>
  <si>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</si>
  <si>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</si>
  <si>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</si>
  <si>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</si>
  <si>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</si>
  <si>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</si>
  <si>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</si>
  <si>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</si>
  <si>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</si>
  <si>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</si>
  <si>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</si>
  <si>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</si>
  <si>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</si>
  <si>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</si>
  <si>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</si>
  <si>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</si>
  <si>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</si>
  <si>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</si>
  <si>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</si>
  <si>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</si>
  <si>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</si>
  <si>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</si>
  <si>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</si>
  <si>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</si>
  <si>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</si>
  <si>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</si>
  <si>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</si>
  <si>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</si>
  <si>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</si>
  <si>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</si>
  <si>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</si>
  <si>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</si>
  <si>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 xml:space="preserve">Q3-1966 </t>
  </si>
  <si>
    <t xml:space="preserve">BEA </t>
  </si>
  <si>
    <t xml:space="preserve">Government Social Benefit Payments to Persons: Medicare (SAAR, Bil.$)  </t>
  </si>
  <si>
    <t xml:space="preserve">Q1-1966 </t>
  </si>
  <si>
    <t xml:space="preserve">Government Social Benefit Payments to Persons: Medicaid (SAAR, Bil.$)  </t>
  </si>
  <si>
    <t xml:space="preserve">Q1-1947 </t>
  </si>
  <si>
    <t xml:space="preserve">Government Social Benefit Payments to Persons (SAAR, Bil.$)  </t>
  </si>
  <si>
    <t xml:space="preserve">Personal Current Taxes (SAAR, Bil.$)  </t>
  </si>
  <si>
    <t xml:space="preserve">Government Tax Receipts on Production &amp; Imports (SAAR, Bil.$)  </t>
  </si>
  <si>
    <t xml:space="preserve">Government Tax Receipts on Corporate Income (SAAR, Bil.$)  </t>
  </si>
  <si>
    <t xml:space="preserve">Real Gross Domestic Product (SAAR, Bil.Chn.2009$)  </t>
  </si>
  <si>
    <t xml:space="preserve">Real Personal Consumption Expenditures (SAAR, Bil.Chn.2009$)  </t>
  </si>
  <si>
    <t xml:space="preserve">Personal Consumption Expenditures (SAAR, Bil.$)  </t>
  </si>
  <si>
    <t xml:space="preserve">Personal Consumption Expenditures: Implicit Price Deflator (SA, 2009=100)  </t>
  </si>
  <si>
    <t xml:space="preserve">Gross Domestic Product (SAAR, Bil.$)  </t>
  </si>
  <si>
    <t>Calculations</t>
  </si>
  <si>
    <t>Category Totals:</t>
  </si>
  <si>
    <t>mpc3</t>
  </si>
  <si>
    <t>mpc2</t>
  </si>
  <si>
    <t>mpc1</t>
  </si>
  <si>
    <t>mpc0</t>
  </si>
  <si>
    <t xml:space="preserve">Q2-1947 </t>
  </si>
  <si>
    <t xml:space="preserve">Real Govt Consumptn/Investment:Contribution to Real GDP Change (SAAR, %)  </t>
  </si>
  <si>
    <t>Contribution to %Ch in Real GDP from "G"</t>
  </si>
  <si>
    <t>Category Totals * MPCs:</t>
  </si>
  <si>
    <t>Health Outlays * MPCs</t>
  </si>
  <si>
    <t>Social Benefits * MPCs</t>
  </si>
  <si>
    <t>Non-Corporate Taxes * MPCs</t>
  </si>
  <si>
    <t xml:space="preserve">Contributions for Government Social Insurance (SAAR, Bil.$)  </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</si>
  <si>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</si>
  <si>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</si>
  <si>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</si>
  <si>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</si>
  <si>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</si>
  <si>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</si>
  <si>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</si>
  <si>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</si>
  <si>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</si>
  <si>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</si>
  <si>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</si>
  <si>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</si>
  <si>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</si>
  <si>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</si>
  <si>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</si>
  <si>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</si>
  <si>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</si>
  <si>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</si>
  <si>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</si>
  <si>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</si>
  <si>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</si>
  <si>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</si>
  <si>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</si>
  <si>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</si>
  <si>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</si>
  <si>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</si>
  <si>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</si>
  <si>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</si>
  <si>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 xml:space="preserve">Aug-27-2014 11:43 </t>
  </si>
  <si>
    <t xml:space="preserve">Q1-1949 </t>
  </si>
  <si>
    <t xml:space="preserve">CBO </t>
  </si>
  <si>
    <t xml:space="preserve">Real Potential Gross Domestic Product {CBO} (SAAR, Bil.Chn.2009$)  </t>
  </si>
  <si>
    <t>[4a]</t>
  </si>
  <si>
    <t>Gov Purchaes, Nominal</t>
  </si>
  <si>
    <t>Row 50</t>
  </si>
  <si>
    <t>Row 49</t>
  </si>
  <si>
    <t>[9a]</t>
  </si>
  <si>
    <t>G@USNA</t>
  </si>
  <si>
    <t>Table 1.1.5, Line 22</t>
  </si>
  <si>
    <t xml:space="preserve">Government Consumption Expenditures &amp; Gross Investment (SAAR, Bil.$)  </t>
  </si>
  <si>
    <t>"G": Government Consumption and Investment</t>
  </si>
  <si>
    <t xml:space="preserve">[22] </t>
  </si>
  <si>
    <t>Growth Rate of Potential GDP (CBO)</t>
  </si>
  <si>
    <t>Calculating Neutral FI</t>
  </si>
  <si>
    <t>G as a Share of GDP</t>
  </si>
  <si>
    <t>[23]</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</si>
  <si>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</si>
  <si>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</si>
  <si>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</si>
  <si>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</si>
  <si>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</si>
  <si>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</si>
  <si>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</si>
  <si>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</si>
  <si>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</si>
  <si>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</si>
  <si>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</si>
  <si>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</si>
  <si>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</si>
  <si>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</si>
  <si>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</si>
  <si>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</si>
  <si>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</si>
  <si>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</si>
  <si>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</si>
  <si>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 xml:space="preserve">Federal Govt Tax Rcpts on Corporate Income: Federal Reserve Banks (SAAR, Bil.$)  </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</si>
  <si>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</si>
  <si>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</si>
  <si>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</si>
  <si>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</si>
  <si>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</si>
  <si>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</si>
  <si>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</si>
  <si>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</si>
  <si>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</si>
  <si>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</si>
  <si>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</si>
  <si>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</si>
  <si>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</si>
  <si>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</si>
  <si>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</si>
  <si>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</si>
  <si>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</si>
  <si>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</si>
  <si>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</si>
  <si>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</si>
  <si>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</si>
  <si>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</si>
  <si>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</si>
  <si>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</si>
  <si>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</si>
  <si>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</si>
  <si>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</si>
  <si>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</si>
  <si>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</si>
  <si>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</si>
  <si>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</si>
  <si>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</si>
  <si>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</si>
  <si>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</si>
  <si>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</si>
  <si>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</si>
  <si>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</si>
  <si>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</si>
  <si>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</si>
  <si>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</si>
  <si>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</si>
  <si>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</si>
  <si>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</si>
  <si>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</si>
  <si>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</si>
  <si>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</si>
  <si>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</si>
  <si>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</si>
  <si>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</si>
  <si>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</si>
  <si>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</si>
  <si>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</si>
  <si>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</si>
  <si>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</si>
  <si>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</si>
  <si>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</si>
  <si>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</si>
  <si>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</si>
  <si>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</si>
  <si>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</si>
  <si>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</si>
  <si>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</si>
  <si>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</si>
  <si>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</si>
  <si>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</si>
  <si>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</si>
  <si>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</si>
  <si>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</si>
  <si>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</si>
  <si>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</si>
  <si>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</si>
  <si>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</si>
  <si>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</si>
  <si>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</si>
  <si>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</si>
  <si>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</si>
  <si>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</si>
  <si>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</si>
  <si>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</si>
  <si>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</si>
  <si>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</si>
  <si>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</si>
  <si>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</si>
  <si>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</si>
  <si>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</si>
  <si>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</si>
  <si>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</si>
  <si>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</si>
  <si>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</si>
  <si>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</si>
  <si>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</si>
  <si>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</si>
  <si>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</si>
  <si>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</si>
  <si>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</si>
  <si>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</si>
  <si>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</si>
  <si>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</si>
  <si>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</si>
  <si>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</si>
  <si>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</si>
  <si>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</si>
  <si>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</si>
  <si>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</si>
  <si>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</si>
  <si>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</si>
  <si>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</si>
  <si>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</si>
  <si>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RecessQ@USECON</t>
  </si>
  <si>
    <t xml:space="preserve">Q1-1920 </t>
  </si>
  <si>
    <t xml:space="preserve">NBER </t>
  </si>
  <si>
    <t xml:space="preserve">Quarterly NBER Recession/Expansion: Recession Shading (+1/-1)  </t>
  </si>
  <si>
    <t>No Neutral</t>
  </si>
  <si>
    <t>With Neutral</t>
  </si>
  <si>
    <t>Subtracting  Netural</t>
  </si>
  <si>
    <t>[29] Fi - Neutral</t>
  </si>
  <si>
    <t>[28] FI - Neutral, Smoothed</t>
  </si>
  <si>
    <t>FI ex neutral, Four-Quarter Moving Average</t>
  </si>
  <si>
    <t xml:space="preserve">FI ex neutral, </t>
  </si>
  <si>
    <t>Neutral FI as a Share of Potential Real GDP</t>
  </si>
  <si>
    <t>RecessionDummy</t>
  </si>
  <si>
    <t>Fiscal_impact</t>
  </si>
  <si>
    <t>Key for the CSV File</t>
  </si>
  <si>
    <t>Neutral FI Avg:</t>
  </si>
  <si>
    <t>Average G</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</si>
  <si>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in recent years, it has been negative, indicating restraint. (For more detail on how this measure was constructed and how to interpret it, see our methodology.)  </t>
  </si>
  <si>
    <t>FISCAL BAROMETER</t>
  </si>
  <si>
    <t>date</t>
  </si>
  <si>
    <t>Fiscal_Impact</t>
  </si>
  <si>
    <t>date2</t>
  </si>
  <si>
    <t>FISCAL IMPACT</t>
  </si>
  <si>
    <t>JOBS+PUBLIC CONTRUCTION</t>
  </si>
  <si>
    <t>TAXES+SPENDING</t>
  </si>
  <si>
    <t>THE LONGER RUN</t>
  </si>
  <si>
    <t>Error</t>
  </si>
  <si>
    <t>RecessionDummy3</t>
  </si>
  <si>
    <t>Fiscal_Impact_bars</t>
  </si>
  <si>
    <t>[24c] = [24b] + [9], Total Fiscal Contribution to Real GDP</t>
  </si>
  <si>
    <t>Fiscal_impact_bars</t>
  </si>
  <si>
    <t>RecessionDummy2</t>
  </si>
  <si>
    <t>Recession Dummy NBER</t>
  </si>
  <si>
    <t>Q3-2014</t>
  </si>
  <si>
    <t xml:space="preserve">Sep-29-2014 08:44 </t>
  </si>
  <si>
    <t xml:space="preserve">Sep-26-2014 08:30 </t>
  </si>
  <si>
    <t xml:space="preserve">Oct-01-2014 08:35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</si>
</sst>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m&quot;-&quot;yyyy"/>
    <numFmt numFmtId="165" formatCode="0.0"/>
    <numFmt numFmtId="166" formatCode="0.00000"/>
    <numFmt numFmtId="167" formatCode="mm/dd/yy"/>
  </numFmts>
  <fonts count="12"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69">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0" fontId="4" fillId="0" borderId="0" xfId="0" applyFont="1" applyFill="1" applyAlignment="1">
      <alignment horizontal="left"/>
    </xf>
    <xf numFmtId="3" fontId="4" fillId="0" borderId="0" xfId="2" applyNumberFormat="1" applyFont="1" applyFill="1" applyAlignment="1">
      <alignment horizontal="center"/>
    </xf>
    <xf numFmtId="0" fontId="4" fillId="0" borderId="0" xfId="0" applyFont="1" applyFill="1" applyBorder="1" applyAlignment="1">
      <alignment horizontal="left"/>
    </xf>
    <xf numFmtId="3" fontId="4" fillId="0" borderId="0" xfId="2" applyNumberFormat="1" applyFont="1" applyFill="1" applyBorder="1" applyAlignment="1">
      <alignment horizontal="center"/>
    </xf>
    <xf numFmtId="0" fontId="4" fillId="0" borderId="9" xfId="0" applyFont="1" applyBorder="1"/>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167" fontId="0" fillId="0" borderId="0" xfId="0" applyNumberFormat="1"/>
    <xf numFmtId="0" fontId="0" fillId="5" borderId="10"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0"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6" xfId="0" applyFill="1" applyBorder="1" applyAlignment="1">
      <alignment horizontal="center" vertical="center" wrapText="1"/>
    </xf>
    <xf numFmtId="0" fontId="9" fillId="5" borderId="0" xfId="0" applyFont="1" applyFill="1" applyAlignment="1">
      <alignment horizontal="center" vertical="center"/>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B9CD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Calculations!$B$70</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Calculations!$AL$70:$DP$70</c:f>
              <c:numCache>
                <c:formatCode>General</c:formatCode>
                <c:ptCount val="83"/>
                <c:pt idx="0">
                  <c:v>-0.31608915413886396</c:v>
                </c:pt>
                <c:pt idx="1">
                  <c:v>-0.4688934897914635</c:v>
                </c:pt>
                <c:pt idx="2">
                  <c:v>-0.77822480657671234</c:v>
                </c:pt>
                <c:pt idx="3">
                  <c:v>-0.70675306993729681</c:v>
                </c:pt>
                <c:pt idx="4">
                  <c:v>-0.60421542451921206</c:v>
                </c:pt>
                <c:pt idx="5">
                  <c:v>0.13428905075880893</c:v>
                </c:pt>
                <c:pt idx="6">
                  <c:v>0.11065531654034111</c:v>
                </c:pt>
                <c:pt idx="7">
                  <c:v>3.8304593276026533E-2</c:v>
                </c:pt>
                <c:pt idx="8">
                  <c:v>0.13703550055211489</c:v>
                </c:pt>
                <c:pt idx="9">
                  <c:v>2.706965201988254E-2</c:v>
                </c:pt>
                <c:pt idx="10">
                  <c:v>-4.1055497449672684E-2</c:v>
                </c:pt>
                <c:pt idx="11">
                  <c:v>-0.14911663549442444</c:v>
                </c:pt>
                <c:pt idx="12">
                  <c:v>-0.19805348642075249</c:v>
                </c:pt>
                <c:pt idx="13">
                  <c:v>-0.47899649417045509</c:v>
                </c:pt>
                <c:pt idx="14">
                  <c:v>-0.34752720637690726</c:v>
                </c:pt>
                <c:pt idx="15">
                  <c:v>3.7022334827128578E-2</c:v>
                </c:pt>
                <c:pt idx="16">
                  <c:v>0.45854406682398929</c:v>
                </c:pt>
                <c:pt idx="17">
                  <c:v>0.88399914944218305</c:v>
                </c:pt>
                <c:pt idx="18">
                  <c:v>1.1664048182058431</c:v>
                </c:pt>
                <c:pt idx="19">
                  <c:v>1.4142950411790347</c:v>
                </c:pt>
                <c:pt idx="20">
                  <c:v>0.46589522043875931</c:v>
                </c:pt>
                <c:pt idx="21">
                  <c:v>0.17024222291642188</c:v>
                </c:pt>
                <c:pt idx="22">
                  <c:v>7.5477254283338513E-2</c:v>
                </c:pt>
                <c:pt idx="23">
                  <c:v>-0.38562124944856446</c:v>
                </c:pt>
                <c:pt idx="24">
                  <c:v>0.23872882351155278</c:v>
                </c:pt>
                <c:pt idx="25">
                  <c:v>0.1938056942338714</c:v>
                </c:pt>
                <c:pt idx="26">
                  <c:v>0.28242997288251848</c:v>
                </c:pt>
                <c:pt idx="27">
                  <c:v>0.70107139878253599</c:v>
                </c:pt>
                <c:pt idx="28">
                  <c:v>0.28199202208210083</c:v>
                </c:pt>
                <c:pt idx="29">
                  <c:v>0.25914907809638199</c:v>
                </c:pt>
                <c:pt idx="30">
                  <c:v>0.17455594474348068</c:v>
                </c:pt>
                <c:pt idx="31">
                  <c:v>0.20695197141021793</c:v>
                </c:pt>
                <c:pt idx="32">
                  <c:v>0.13397950993281005</c:v>
                </c:pt>
                <c:pt idx="33">
                  <c:v>0.16112241469999267</c:v>
                </c:pt>
                <c:pt idx="34">
                  <c:v>-0.14717405381749882</c:v>
                </c:pt>
                <c:pt idx="35">
                  <c:v>-0.69686136416224309</c:v>
                </c:pt>
                <c:pt idx="36">
                  <c:v>-0.33898288727685089</c:v>
                </c:pt>
                <c:pt idx="37">
                  <c:v>-0.61338988321882737</c:v>
                </c:pt>
                <c:pt idx="38">
                  <c:v>-0.63578510565002255</c:v>
                </c:pt>
                <c:pt idx="39">
                  <c:v>-0.583771108268058</c:v>
                </c:pt>
                <c:pt idx="40">
                  <c:v>-0.35942704265003095</c:v>
                </c:pt>
                <c:pt idx="41">
                  <c:v>-0.38449421387751703</c:v>
                </c:pt>
                <c:pt idx="42">
                  <c:v>-8.2945640374441076E-2</c:v>
                </c:pt>
                <c:pt idx="43">
                  <c:v>0.1012212682785395</c:v>
                </c:pt>
                <c:pt idx="44">
                  <c:v>-0.1243314374993334</c:v>
                </c:pt>
                <c:pt idx="45">
                  <c:v>0.46186987255663337</c:v>
                </c:pt>
                <c:pt idx="46">
                  <c:v>0.20370169049514431</c:v>
                </c:pt>
                <c:pt idx="47">
                  <c:v>7.0589647733817706E-2</c:v>
                </c:pt>
                <c:pt idx="48">
                  <c:v>0.15289443239699552</c:v>
                </c:pt>
                <c:pt idx="49">
                  <c:v>-3.9782278918232494E-2</c:v>
                </c:pt>
                <c:pt idx="50">
                  <c:v>0.18195552125214132</c:v>
                </c:pt>
                <c:pt idx="51">
                  <c:v>0.240010354457596</c:v>
                </c:pt>
                <c:pt idx="52">
                  <c:v>0.10445511352893699</c:v>
                </c:pt>
                <c:pt idx="53">
                  <c:v>0.38615438691204895</c:v>
                </c:pt>
                <c:pt idx="54">
                  <c:v>0.28552993758430611</c:v>
                </c:pt>
                <c:pt idx="55">
                  <c:v>0.51505110766637141</c:v>
                </c:pt>
                <c:pt idx="56">
                  <c:v>0.5014988671662246</c:v>
                </c:pt>
                <c:pt idx="57">
                  <c:v>-0.12263852650775753</c:v>
                </c:pt>
                <c:pt idx="58">
                  <c:v>-0.2506516272697108</c:v>
                </c:pt>
                <c:pt idx="59">
                  <c:v>-0.53883974099687804</c:v>
                </c:pt>
                <c:pt idx="60">
                  <c:v>-0.5973098168440869</c:v>
                </c:pt>
                <c:pt idx="61">
                  <c:v>-0.7345758855147545</c:v>
                </c:pt>
                <c:pt idx="62">
                  <c:v>-0.74066192996998104</c:v>
                </c:pt>
                <c:pt idx="63">
                  <c:v>-0.53803883227366134</c:v>
                </c:pt>
                <c:pt idx="64">
                  <c:v>-0.73784871453196599</c:v>
                </c:pt>
                <c:pt idx="65">
                  <c:v>-0.47564365170655226</c:v>
                </c:pt>
                <c:pt idx="66">
                  <c:v>-0.42976298457480605</c:v>
                </c:pt>
                <c:pt idx="67">
                  <c:v>-0.7232038694543319</c:v>
                </c:pt>
                <c:pt idx="68">
                  <c:v>-0.7768943053764521</c:v>
                </c:pt>
                <c:pt idx="69">
                  <c:v>-0.78490213018547927</c:v>
                </c:pt>
                <c:pt idx="70">
                  <c:v>-0.62156702952021736</c:v>
                </c:pt>
                <c:pt idx="71">
                  <c:v>-0.64452505726216214</c:v>
                </c:pt>
                <c:pt idx="72">
                  <c:v>-0.31609802782506874</c:v>
                </c:pt>
                <c:pt idx="73">
                  <c:v>-0.40835077191149838</c:v>
                </c:pt>
                <c:pt idx="74">
                  <c:v>-0.66825445896376545</c:v>
                </c:pt>
                <c:pt idx="75">
                  <c:v>-0.67856916027694836</c:v>
                </c:pt>
                <c:pt idx="76">
                  <c:v>-0.87673753244221009</c:v>
                </c:pt>
                <c:pt idx="77">
                  <c:v>-1.036540950847836</c:v>
                </c:pt>
                <c:pt idx="78">
                  <c:v>-0.78173825835232158</c:v>
                </c:pt>
                <c:pt idx="79">
                  <c:v>-0.67743046512660698</c:v>
                </c:pt>
                <c:pt idx="80">
                  <c:v>-0.52990257971527921</c:v>
                </c:pt>
                <c:pt idx="81">
                  <c:v>-0.2990549944948685</c:v>
                </c:pt>
                <c:pt idx="82">
                  <c:v>-0.50869730982431693</c:v>
                </c:pt>
              </c:numCache>
            </c:numRef>
          </c:val>
          <c:smooth val="0"/>
        </c:ser>
        <c:dLbls>
          <c:showLegendKey val="0"/>
          <c:showVal val="0"/>
          <c:showCatName val="0"/>
          <c:showSerName val="0"/>
          <c:showPercent val="0"/>
          <c:showBubbleSize val="0"/>
        </c:dLbls>
        <c:marker val="1"/>
        <c:smooth val="0"/>
        <c:axId val="124831232"/>
        <c:axId val="124832768"/>
      </c:lineChart>
      <c:dateAx>
        <c:axId val="124831232"/>
        <c:scaling>
          <c:orientation val="minMax"/>
        </c:scaling>
        <c:delete val="0"/>
        <c:axPos val="b"/>
        <c:numFmt formatCode="mmm&quot;-&quot;yyyy" sourceLinked="1"/>
        <c:majorTickMark val="out"/>
        <c:minorTickMark val="none"/>
        <c:tickLblPos val="low"/>
        <c:crossAx val="124832768"/>
        <c:crosses val="autoZero"/>
        <c:auto val="1"/>
        <c:lblOffset val="100"/>
        <c:baseTimeUnit val="months"/>
      </c:dateAx>
      <c:valAx>
        <c:axId val="124832768"/>
        <c:scaling>
          <c:orientation val="minMax"/>
        </c:scaling>
        <c:delete val="0"/>
        <c:axPos val="l"/>
        <c:majorGridlines/>
        <c:numFmt formatCode="General" sourceLinked="1"/>
        <c:majorTickMark val="out"/>
        <c:minorTickMark val="none"/>
        <c:tickLblPos val="nextTo"/>
        <c:crossAx val="124831232"/>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1270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23176960"/>
        <c:axId val="223175424"/>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4"/>
          <c:order val="2"/>
          <c:tx>
            <c:strRef>
              <c:f>Calculations!$B$64</c:f>
              <c:strCache>
                <c:ptCount val="1"/>
                <c:pt idx="0">
                  <c:v>Neutral FI as a Share of Potential Real GDP</c:v>
                </c:pt>
              </c:strCache>
            </c:strRef>
          </c:tx>
          <c:marker>
            <c:symbol val="none"/>
          </c:marker>
          <c:val>
            <c:numRef>
              <c:f>Calculations!$W$64:$FX$64</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223159808"/>
        <c:axId val="223161344"/>
      </c:lineChart>
      <c:dateAx>
        <c:axId val="223159808"/>
        <c:scaling>
          <c:orientation val="minMax"/>
          <c:min val="38047"/>
        </c:scaling>
        <c:delete val="0"/>
        <c:axPos val="b"/>
        <c:numFmt formatCode="mmm&quot;-&quot;yyyy" sourceLinked="1"/>
        <c:majorTickMark val="out"/>
        <c:minorTickMark val="none"/>
        <c:tickLblPos val="nextTo"/>
        <c:crossAx val="223161344"/>
        <c:crosses val="autoZero"/>
        <c:auto val="1"/>
        <c:lblOffset val="100"/>
        <c:baseTimeUnit val="months"/>
      </c:dateAx>
      <c:valAx>
        <c:axId val="223161344"/>
        <c:scaling>
          <c:orientation val="minMax"/>
        </c:scaling>
        <c:delete val="0"/>
        <c:axPos val="l"/>
        <c:majorGridlines/>
        <c:numFmt formatCode="General" sourceLinked="1"/>
        <c:majorTickMark val="out"/>
        <c:minorTickMark val="none"/>
        <c:tickLblPos val="nextTo"/>
        <c:crossAx val="223159808"/>
        <c:crosses val="autoZero"/>
        <c:crossBetween val="between"/>
      </c:valAx>
      <c:valAx>
        <c:axId val="223175424"/>
        <c:scaling>
          <c:orientation val="minMax"/>
          <c:max val="1"/>
          <c:min val="0"/>
        </c:scaling>
        <c:delete val="0"/>
        <c:axPos val="r"/>
        <c:numFmt formatCode="General" sourceLinked="1"/>
        <c:majorTickMark val="none"/>
        <c:minorTickMark val="none"/>
        <c:tickLblPos val="none"/>
        <c:crossAx val="223176960"/>
        <c:crosses val="max"/>
        <c:crossBetween val="between"/>
      </c:valAx>
      <c:catAx>
        <c:axId val="223176960"/>
        <c:scaling>
          <c:orientation val="minMax"/>
        </c:scaling>
        <c:delete val="1"/>
        <c:axPos val="b"/>
        <c:majorTickMark val="out"/>
        <c:minorTickMark val="none"/>
        <c:tickLblPos val="nextTo"/>
        <c:crossAx val="223175424"/>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24447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23208960"/>
        <c:axId val="223207424"/>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4"/>
          <c:order val="2"/>
          <c:tx>
            <c:strRef>
              <c:f>Calculations!$B$64</c:f>
              <c:strCache>
                <c:ptCount val="1"/>
                <c:pt idx="0">
                  <c:v>Neutral FI as a Share of Potential Real GDP</c:v>
                </c:pt>
              </c:strCache>
            </c:strRef>
          </c:tx>
          <c:marker>
            <c:symbol val="none"/>
          </c:marker>
          <c:val>
            <c:numRef>
              <c:f>Calculations!$W$64:$FX$64</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223200000"/>
        <c:axId val="223201536"/>
      </c:lineChart>
      <c:dateAx>
        <c:axId val="223200000"/>
        <c:scaling>
          <c:orientation val="minMax"/>
          <c:min val="39873"/>
        </c:scaling>
        <c:delete val="0"/>
        <c:axPos val="b"/>
        <c:numFmt formatCode="mmm&quot;-&quot;yyyy" sourceLinked="1"/>
        <c:majorTickMark val="out"/>
        <c:minorTickMark val="none"/>
        <c:tickLblPos val="nextTo"/>
        <c:crossAx val="223201536"/>
        <c:crosses val="autoZero"/>
        <c:auto val="1"/>
        <c:lblOffset val="100"/>
        <c:baseTimeUnit val="months"/>
      </c:dateAx>
      <c:valAx>
        <c:axId val="223201536"/>
        <c:scaling>
          <c:orientation val="minMax"/>
        </c:scaling>
        <c:delete val="0"/>
        <c:axPos val="l"/>
        <c:majorGridlines/>
        <c:numFmt formatCode="General" sourceLinked="1"/>
        <c:majorTickMark val="out"/>
        <c:minorTickMark val="none"/>
        <c:tickLblPos val="nextTo"/>
        <c:crossAx val="223200000"/>
        <c:crosses val="autoZero"/>
        <c:crossBetween val="between"/>
      </c:valAx>
      <c:valAx>
        <c:axId val="223207424"/>
        <c:scaling>
          <c:orientation val="minMax"/>
          <c:max val="1"/>
          <c:min val="0"/>
        </c:scaling>
        <c:delete val="0"/>
        <c:axPos val="r"/>
        <c:numFmt formatCode="General" sourceLinked="1"/>
        <c:majorTickMark val="none"/>
        <c:minorTickMark val="none"/>
        <c:tickLblPos val="none"/>
        <c:crossAx val="223208960"/>
        <c:crosses val="max"/>
        <c:crossBetween val="between"/>
      </c:valAx>
      <c:catAx>
        <c:axId val="223208960"/>
        <c:scaling>
          <c:orientation val="minMax"/>
        </c:scaling>
        <c:delete val="1"/>
        <c:axPos val="b"/>
        <c:majorTickMark val="out"/>
        <c:minorTickMark val="none"/>
        <c:tickLblPos val="nextTo"/>
        <c:crossAx val="22320742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24559104"/>
        <c:axId val="224545024"/>
      </c:barChart>
      <c:lineChart>
        <c:grouping val="standard"/>
        <c:varyColors val="0"/>
        <c:ser>
          <c:idx val="1"/>
          <c:order val="0"/>
          <c:tx>
            <c:strRef>
              <c:f>Calculations!$B$70</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Calculations!$W$70:$FX$70</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-0.89281204991211915</c:v>
                </c:pt>
              </c:numCache>
            </c:numRef>
          </c:val>
          <c:smooth val="0"/>
        </c:ser>
        <c:dLbls>
          <c:showLegendKey val="0"/>
          <c:showVal val="0"/>
          <c:showCatName val="0"/>
          <c:showSerName val="0"/>
          <c:showPercent val="0"/>
          <c:showBubbleSize val="0"/>
        </c:dLbls>
        <c:marker val="1"/>
        <c:smooth val="0"/>
        <c:axId val="224541696"/>
        <c:axId val="224543488"/>
      </c:lineChart>
      <c:dateAx>
        <c:axId val="224541696"/>
        <c:scaling>
          <c:orientation val="minMax"/>
          <c:min val="34029"/>
        </c:scaling>
        <c:delete val="0"/>
        <c:axPos val="b"/>
        <c:numFmt formatCode="mmm&quot;-&quot;yyyy" sourceLinked="1"/>
        <c:majorTickMark val="out"/>
        <c:minorTickMark val="none"/>
        <c:tickLblPos val="nextTo"/>
        <c:crossAx val="224543488"/>
        <c:crosses val="autoZero"/>
        <c:auto val="1"/>
        <c:lblOffset val="100"/>
        <c:baseTimeUnit val="months"/>
      </c:dateAx>
      <c:valAx>
        <c:axId val="224543488"/>
        <c:scaling>
          <c:orientation val="minMax"/>
        </c:scaling>
        <c:delete val="0"/>
        <c:axPos val="l"/>
        <c:majorGridlines/>
        <c:numFmt formatCode="General" sourceLinked="1"/>
        <c:majorTickMark val="out"/>
        <c:minorTickMark val="none"/>
        <c:tickLblPos val="nextTo"/>
        <c:crossAx val="224541696"/>
        <c:crosses val="autoZero"/>
        <c:crossBetween val="between"/>
      </c:valAx>
      <c:valAx>
        <c:axId val="224545024"/>
        <c:scaling>
          <c:orientation val="minMax"/>
          <c:max val="1"/>
          <c:min val="0"/>
        </c:scaling>
        <c:delete val="0"/>
        <c:axPos val="r"/>
        <c:numFmt formatCode="General" sourceLinked="1"/>
        <c:majorTickMark val="none"/>
        <c:minorTickMark val="none"/>
        <c:tickLblPos val="none"/>
        <c:crossAx val="224559104"/>
        <c:crosses val="max"/>
        <c:crossBetween val="between"/>
      </c:valAx>
      <c:catAx>
        <c:axId val="224559104"/>
        <c:scaling>
          <c:orientation val="minMax"/>
        </c:scaling>
        <c:delete val="1"/>
        <c:axPos val="b"/>
        <c:majorTickMark val="out"/>
        <c:minorTickMark val="none"/>
        <c:tickLblPos val="nextTo"/>
        <c:crossAx val="224545024"/>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24602368"/>
        <c:axId val="224600832"/>
      </c:barChart>
      <c:lineChart>
        <c:grouping val="standard"/>
        <c:varyColors val="0"/>
        <c:ser>
          <c:idx val="1"/>
          <c:order val="0"/>
          <c:tx>
            <c:strRef>
              <c:f>Calculations!$B$70</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Calculations!$W$70:$FX$70</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-0.89281204991211915</c:v>
                </c:pt>
              </c:numCache>
            </c:numRef>
          </c:val>
          <c:smooth val="0"/>
        </c:ser>
        <c:dLbls>
          <c:showLegendKey val="0"/>
          <c:showVal val="0"/>
          <c:showCatName val="0"/>
          <c:showSerName val="0"/>
          <c:showPercent val="0"/>
          <c:showBubbleSize val="0"/>
        </c:dLbls>
        <c:marker val="1"/>
        <c:smooth val="0"/>
        <c:axId val="224589312"/>
        <c:axId val="224590848"/>
      </c:lineChart>
      <c:dateAx>
        <c:axId val="224589312"/>
        <c:scaling>
          <c:orientation val="minMax"/>
          <c:min val="27454"/>
        </c:scaling>
        <c:delete val="0"/>
        <c:axPos val="b"/>
        <c:numFmt formatCode="mmm&quot;-&quot;yyyy" sourceLinked="1"/>
        <c:majorTickMark val="out"/>
        <c:minorTickMark val="none"/>
        <c:tickLblPos val="nextTo"/>
        <c:crossAx val="224590848"/>
        <c:crosses val="autoZero"/>
        <c:auto val="1"/>
        <c:lblOffset val="100"/>
        <c:baseTimeUnit val="months"/>
      </c:dateAx>
      <c:valAx>
        <c:axId val="224590848"/>
        <c:scaling>
          <c:orientation val="minMax"/>
        </c:scaling>
        <c:delete val="0"/>
        <c:axPos val="l"/>
        <c:majorGridlines/>
        <c:numFmt formatCode="General" sourceLinked="1"/>
        <c:majorTickMark val="out"/>
        <c:minorTickMark val="none"/>
        <c:tickLblPos val="nextTo"/>
        <c:crossAx val="224589312"/>
        <c:crosses val="autoZero"/>
        <c:crossBetween val="between"/>
      </c:valAx>
      <c:valAx>
        <c:axId val="224600832"/>
        <c:scaling>
          <c:orientation val="minMax"/>
          <c:max val="1"/>
          <c:min val="0"/>
        </c:scaling>
        <c:delete val="0"/>
        <c:axPos val="r"/>
        <c:numFmt formatCode="General" sourceLinked="1"/>
        <c:majorTickMark val="none"/>
        <c:minorTickMark val="none"/>
        <c:tickLblPos val="none"/>
        <c:crossAx val="224602368"/>
        <c:crosses val="max"/>
        <c:crossBetween val="between"/>
      </c:valAx>
      <c:catAx>
        <c:axId val="224602368"/>
        <c:scaling>
          <c:orientation val="minMax"/>
        </c:scaling>
        <c:delete val="1"/>
        <c:axPos val="b"/>
        <c:majorTickMark val="out"/>
        <c:minorTickMark val="none"/>
        <c:tickLblPos val="nextTo"/>
        <c:crossAx val="224600832"/>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1270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25313536"/>
        <c:axId val="224640000"/>
      </c:barChart>
      <c:lineChart>
        <c:grouping val="standard"/>
        <c:varyColors val="0"/>
        <c:ser>
          <c:idx val="1"/>
          <c:order val="0"/>
          <c:tx>
            <c:strRef>
              <c:f>Calculations!$B$70</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Calculations!$W$70:$FX$70</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-0.89281204991211915</c:v>
                </c:pt>
              </c:numCache>
            </c:numRef>
          </c:val>
          <c:smooth val="0"/>
        </c:ser>
        <c:dLbls>
          <c:showLegendKey val="0"/>
          <c:showVal val="0"/>
          <c:showCatName val="0"/>
          <c:showSerName val="0"/>
          <c:showPercent val="0"/>
          <c:showBubbleSize val="0"/>
        </c:dLbls>
        <c:marker val="1"/>
        <c:smooth val="0"/>
        <c:axId val="224636928"/>
        <c:axId val="224638464"/>
      </c:lineChart>
      <c:dateAx>
        <c:axId val="224636928"/>
        <c:scaling>
          <c:orientation val="minMax"/>
          <c:min val="38047"/>
        </c:scaling>
        <c:delete val="0"/>
        <c:axPos val="b"/>
        <c:numFmt formatCode="mmm&quot;-&quot;yyyy" sourceLinked="1"/>
        <c:majorTickMark val="out"/>
        <c:minorTickMark val="none"/>
        <c:tickLblPos val="nextTo"/>
        <c:crossAx val="224638464"/>
        <c:crosses val="autoZero"/>
        <c:auto val="1"/>
        <c:lblOffset val="100"/>
        <c:baseTimeUnit val="months"/>
      </c:dateAx>
      <c:valAx>
        <c:axId val="224638464"/>
        <c:scaling>
          <c:orientation val="minMax"/>
        </c:scaling>
        <c:delete val="0"/>
        <c:axPos val="l"/>
        <c:majorGridlines/>
        <c:numFmt formatCode="General" sourceLinked="1"/>
        <c:majorTickMark val="out"/>
        <c:minorTickMark val="none"/>
        <c:tickLblPos val="nextTo"/>
        <c:crossAx val="224636928"/>
        <c:crosses val="autoZero"/>
        <c:crossBetween val="between"/>
      </c:valAx>
      <c:valAx>
        <c:axId val="224640000"/>
        <c:scaling>
          <c:orientation val="minMax"/>
          <c:max val="1"/>
          <c:min val="0"/>
        </c:scaling>
        <c:delete val="0"/>
        <c:axPos val="r"/>
        <c:numFmt formatCode="General" sourceLinked="1"/>
        <c:majorTickMark val="none"/>
        <c:minorTickMark val="none"/>
        <c:tickLblPos val="none"/>
        <c:crossAx val="225313536"/>
        <c:crosses val="max"/>
        <c:crossBetween val="between"/>
      </c:valAx>
      <c:catAx>
        <c:axId val="225313536"/>
        <c:scaling>
          <c:orientation val="minMax"/>
        </c:scaling>
        <c:delete val="1"/>
        <c:axPos val="b"/>
        <c:majorTickMark val="out"/>
        <c:minorTickMark val="none"/>
        <c:tickLblPos val="nextTo"/>
        <c:crossAx val="224640000"/>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23812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25336320"/>
        <c:axId val="225334784"/>
      </c:barChart>
      <c:lineChart>
        <c:grouping val="standard"/>
        <c:varyColors val="0"/>
        <c:ser>
          <c:idx val="1"/>
          <c:order val="0"/>
          <c:tx>
            <c:strRef>
              <c:f>Calculations!$B$70</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Calculations!$W$70:$FX$70</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-0.89281204991211915</c:v>
                </c:pt>
              </c:numCache>
            </c:numRef>
          </c:val>
          <c:smooth val="0"/>
        </c:ser>
        <c:dLbls>
          <c:showLegendKey val="0"/>
          <c:showVal val="0"/>
          <c:showCatName val="0"/>
          <c:showSerName val="0"/>
          <c:showPercent val="0"/>
          <c:showBubbleSize val="0"/>
        </c:dLbls>
        <c:marker val="1"/>
        <c:smooth val="0"/>
        <c:axId val="225327360"/>
        <c:axId val="225333248"/>
      </c:lineChart>
      <c:dateAx>
        <c:axId val="225327360"/>
        <c:scaling>
          <c:orientation val="minMax"/>
          <c:min val="39873"/>
        </c:scaling>
        <c:delete val="0"/>
        <c:axPos val="b"/>
        <c:numFmt formatCode="mmm&quot;-&quot;yyyy" sourceLinked="1"/>
        <c:majorTickMark val="out"/>
        <c:minorTickMark val="none"/>
        <c:tickLblPos val="nextTo"/>
        <c:crossAx val="225333248"/>
        <c:crosses val="autoZero"/>
        <c:auto val="1"/>
        <c:lblOffset val="100"/>
        <c:baseTimeUnit val="months"/>
      </c:dateAx>
      <c:valAx>
        <c:axId val="225333248"/>
        <c:scaling>
          <c:orientation val="minMax"/>
        </c:scaling>
        <c:delete val="0"/>
        <c:axPos val="l"/>
        <c:majorGridlines/>
        <c:numFmt formatCode="General" sourceLinked="1"/>
        <c:majorTickMark val="out"/>
        <c:minorTickMark val="none"/>
        <c:tickLblPos val="nextTo"/>
        <c:crossAx val="225327360"/>
        <c:crosses val="autoZero"/>
        <c:crossBetween val="between"/>
      </c:valAx>
      <c:valAx>
        <c:axId val="225334784"/>
        <c:scaling>
          <c:orientation val="minMax"/>
          <c:max val="1"/>
          <c:min val="0"/>
        </c:scaling>
        <c:delete val="0"/>
        <c:axPos val="r"/>
        <c:numFmt formatCode="General" sourceLinked="1"/>
        <c:majorTickMark val="none"/>
        <c:minorTickMark val="none"/>
        <c:tickLblPos val="none"/>
        <c:crossAx val="225336320"/>
        <c:crosses val="max"/>
        <c:crossBetween val="between"/>
      </c:valAx>
      <c:catAx>
        <c:axId val="225336320"/>
        <c:scaling>
          <c:orientation val="minMax"/>
        </c:scaling>
        <c:delete val="1"/>
        <c:axPos val="b"/>
        <c:majorTickMark val="out"/>
        <c:minorTickMark val="none"/>
        <c:tickLblPos val="nextTo"/>
        <c:crossAx val="22533478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latin typeface="Georgia"/>
                <a:ea typeface="Georgia"/>
                <a:cs typeface="Georgia"/>
              </a:defRPr>
            </a:pPr>
            <a:r>
              <a:rPr lang="en-US"/>
              <a:t>Fiscal</a:t>
            </a:r>
            <a:r>
              <a:rPr lang="en-US" baseline="0"/>
              <a:t> Impact Measure</a:t>
            </a:r>
            <a:endParaRPr lang="en-US"/>
          </a:p>
        </c:rich>
      </c:tx>
      <c:layout>
        <c:manualLayout>
          <c:xMode val="edge"/>
          <c:yMode val="edge"/>
          <c:x val="2.6325327424524198E-3"/>
          <c:y val="9.7706379667365697E-4"/>
        </c:manualLayout>
      </c:layout>
      <c:overlay val="0"/>
    </c:title>
    <c:autoTitleDeleted val="0"/>
    <c:plotArea>
      <c:layout>
        <c:manualLayout>
          <c:layoutTarget val="inner"/>
          <c:xMode val="edge"/>
          <c:yMode val="edge"/>
          <c:x val="9.7287529314945054E-2"/>
          <c:y val="0.17812711853229402"/>
          <c:w val="0.87578943633269224"/>
          <c:h val="0.63316187235389543"/>
        </c:manualLayout>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95250" cap="flat" cmpd="sng" algn="ctr">
              <a:solidFill>
                <a:schemeClr val="bg1">
                  <a:lumMod val="85000"/>
                </a:schemeClr>
              </a:solidFill>
              <a:prstDash val="solid"/>
              <a:round/>
              <a:headEnd type="none" w="med" len="med"/>
              <a:tailEnd type="none" w="med" len="med"/>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25435008"/>
        <c:axId val="225433472"/>
      </c:barChart>
      <c:lineChart>
        <c:grouping val="standard"/>
        <c:varyColors val="0"/>
        <c:ser>
          <c:idx val="0"/>
          <c:order val="0"/>
          <c:tx>
            <c:v>Hutchins Center FIM</c:v>
          </c:tx>
          <c:spPr>
            <a:ln w="38100" cap="rnd" cmpd="sng" algn="ctr">
              <a:solidFill>
                <a:srgbClr val="1F497D"/>
              </a:solidFill>
              <a:prstDash val="solid"/>
              <a:round/>
              <a:headEnd type="none" w="med" len="med"/>
              <a:tailEnd type="none" w="med" len="med"/>
            </a:ln>
          </c:spPr>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4"/>
          <c:order val="2"/>
          <c:tx>
            <c:v>Hutchins Center Neutral FIM</c:v>
          </c:tx>
          <c:spPr>
            <a:ln w="38100" cap="rnd" cmpd="sng" algn="ctr">
              <a:solidFill>
                <a:srgbClr val="B9CDE5"/>
              </a:solidFill>
              <a:prstDash val="solid"/>
              <a:round/>
              <a:headEnd type="none" w="med" len="med"/>
              <a:tailEnd type="none" w="med" len="med"/>
            </a:ln>
          </c:spPr>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Calculations!$W$64:$FX$64</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225413376"/>
        <c:axId val="225431552"/>
      </c:lineChart>
      <c:dateAx>
        <c:axId val="225413376"/>
        <c:scaling>
          <c:orientation val="minMax"/>
          <c:min val="36586"/>
        </c:scaling>
        <c:delete val="0"/>
        <c:axPos val="b"/>
        <c:numFmt formatCode="yyyy" sourceLinked="0"/>
        <c:majorTickMark val="out"/>
        <c:minorTickMark val="none"/>
        <c:tickLblPos val="low"/>
        <c:crossAx val="225431552"/>
        <c:crosses val="autoZero"/>
        <c:auto val="1"/>
        <c:lblOffset val="100"/>
        <c:baseTimeUnit val="months"/>
        <c:majorUnit val="12"/>
        <c:majorTimeUnit val="months"/>
      </c:dateAx>
      <c:valAx>
        <c:axId val="225431552"/>
        <c:scaling>
          <c:orientation val="minMax"/>
        </c:scaling>
        <c:delete val="0"/>
        <c:axPos val="l"/>
        <c:majorGridlines>
          <c:spPr>
            <a:ln>
              <a:solidFill>
                <a:schemeClr val="bg1">
                  <a:lumMod val="85000"/>
                </a:schemeClr>
              </a:solidFill>
              <a:prstDash val="dash"/>
            </a:ln>
          </c:spPr>
        </c:majorGridlines>
        <c:title>
          <c:tx>
            <c:rich>
              <a:bodyPr rot="-5400000" vert="horz"/>
              <a:lstStyle/>
              <a:p>
                <a:pPr>
                  <a:defRPr/>
                </a:pPr>
                <a:r>
                  <a:rPr lang="en-US" b="0">
                    <a:latin typeface="Georgia" panose="02040502050405020303" pitchFamily="18" charset="0"/>
                  </a:rPr>
                  <a:t>Percentage Points</a:t>
                </a:r>
              </a:p>
            </c:rich>
          </c:tx>
          <c:layout/>
          <c:overlay val="0"/>
        </c:title>
        <c:numFmt formatCode="General" sourceLinked="1"/>
        <c:majorTickMark val="none"/>
        <c:minorTickMark val="none"/>
        <c:tickLblPos val="nextTo"/>
        <c:crossAx val="225413376"/>
        <c:crosses val="autoZero"/>
        <c:crossBetween val="between"/>
      </c:valAx>
      <c:valAx>
        <c:axId val="225433472"/>
        <c:scaling>
          <c:orientation val="minMax"/>
          <c:max val="1"/>
          <c:min val="0"/>
        </c:scaling>
        <c:delete val="0"/>
        <c:axPos val="r"/>
        <c:numFmt formatCode="General" sourceLinked="1"/>
        <c:majorTickMark val="none"/>
        <c:minorTickMark val="none"/>
        <c:tickLblPos val="none"/>
        <c:crossAx val="225435008"/>
        <c:crosses val="max"/>
        <c:crossBetween val="between"/>
      </c:valAx>
      <c:catAx>
        <c:axId val="225435008"/>
        <c:scaling>
          <c:orientation val="minMax"/>
        </c:scaling>
        <c:delete val="1"/>
        <c:axPos val="b"/>
        <c:majorTickMark val="out"/>
        <c:minorTickMark val="none"/>
        <c:tickLblPos val="nextTo"/>
        <c:crossAx val="225433472"/>
        <c:crosses val="autoZero"/>
        <c:auto val="1"/>
        <c:lblAlgn val="ctr"/>
        <c:lblOffset val="100"/>
        <c:noMultiLvlLbl val="0"/>
      </c:catAx>
    </c:plotArea>
    <c:legend>
      <c:legendPos val="b"/>
      <c:legendEntry>
        <c:idx val="0"/>
        <c:delete val="1"/>
      </c:legendEntry>
      <c:layout>
        <c:manualLayout>
          <c:xMode val="edge"/>
          <c:yMode val="edge"/>
          <c:x val="0.15253859850433266"/>
          <c:y val="0.11075614291932101"/>
          <c:w val="0.72685838642029044"/>
          <c:h val="5.9904346576273429E-2"/>
        </c:manualLayout>
      </c:layout>
      <c:overlay val="0"/>
    </c:legend>
    <c:plotVisOnly val="1"/>
    <c:dispBlanksAs val="gap"/>
    <c:showDLblsOverMax val="0"/>
  </c:chart>
  <c:spPr>
    <a:solidFill>
      <a:sysClr val="window" lastClr="FFFFFF">
        <a:lumMod val="100000"/>
      </a:sys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cs typeface="Arial"/>
        </a:defRPr>
      </a:pPr>
      <a:endParaRPr lang="en-US"/>
    </a:p>
  </c:tx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pPr>
            <a:r>
              <a:rPr lang="en-US" sz="1200" b="0">
                <a:latin typeface="Georgia" panose="02040502050405020303" pitchFamily="18" charset="0"/>
              </a:rPr>
              <a:t>Fiscal</a:t>
            </a:r>
            <a:r>
              <a:rPr lang="en-US" sz="1200" b="0" baseline="0">
                <a:latin typeface="Georgia" panose="02040502050405020303" pitchFamily="18" charset="0"/>
              </a:rPr>
              <a:t> Impact Measure</a:t>
            </a:r>
            <a:endParaRPr lang="en-US" sz="1200" b="0">
              <a:latin typeface="Georgia" panose="02040502050405020303" pitchFamily="18" charset="0"/>
            </a:endParaRPr>
          </a:p>
        </c:rich>
      </c:tx>
      <c:layout>
        <c:manualLayout>
          <c:xMode val="edge"/>
          <c:yMode val="edge"/>
          <c:x val="1.1075879288486175E-3"/>
          <c:y val="0"/>
        </c:manualLayout>
      </c:layout>
      <c:overlay val="1"/>
    </c:title>
    <c:autoTitleDeleted val="0"/>
    <c:plotArea>
      <c:layout>
        <c:manualLayout>
          <c:layoutTarget val="inner"/>
          <c:xMode val="edge"/>
          <c:yMode val="edge"/>
          <c:x val="0.12495640234956734"/>
          <c:y val="0.13576787462539805"/>
          <c:w val="0.81941410167185258"/>
          <c:h val="0.69254582425410804"/>
        </c:manualLayout>
      </c:layout>
      <c:barChart>
        <c:barDir val="col"/>
        <c:grouping val="clustered"/>
        <c:varyColors val="0"/>
        <c:ser>
          <c:idx val="0"/>
          <c:order val="2"/>
          <c:tx>
            <c:v>NBER Recession</c:v>
          </c:tx>
          <c:spPr>
            <a:solidFill>
              <a:schemeClr val="bg1">
                <a:lumMod val="85000"/>
              </a:schemeClr>
            </a:solidFill>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Calculations!$W$29:$FX$29</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ser>
          <c:idx val="3"/>
          <c:order val="3"/>
          <c:tx>
            <c:v>NBER2</c:v>
          </c:tx>
          <c:spPr>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Calculations!$W$30:$FX$30</c:f>
              <c:numCache>
                <c:formatCode>General</c:formatCode>
                <c:ptCount val="158"/>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-3</c:v>
                </c:pt>
                <c:pt idx="21">
                  <c:v>-3</c:v>
                </c:pt>
                <c:pt idx="22">
                  <c:v>-3</c:v>
                </c:pt>
                <c:pt idx="23">
                  <c:v>0</c:v>
                </c:pt>
                <c:pt idx="24">
                  <c:v>0</c:v>
                </c:pt>
                <c:pt idx="25">
                  <c:v>0</c:v>
                </c:pt>
                <c:pt idx="26">
                  <c:v>-3</c:v>
                </c:pt>
                <c:pt idx="27">
                  <c:v>-3</c:v>
                </c:pt>
                <c:pt idx="28">
                  <c:v>-3</c:v>
                </c:pt>
                <c:pt idx="29">
                  <c:v>-3</c:v>
                </c:pt>
                <c:pt idx="30">
                  <c:v>-3</c:v>
                </c:pt>
                <c:pt idx="31">
                  <c:v>-3</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-3</c:v>
                </c:pt>
                <c:pt idx="63">
                  <c:v>-3</c:v>
                </c:pt>
                <c:pt idx="64">
                  <c:v>-3</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-3</c:v>
                </c:pt>
                <c:pt idx="105">
                  <c:v>-3</c:v>
                </c:pt>
                <c:pt idx="106">
                  <c:v>-3</c:v>
                </c:pt>
                <c:pt idx="107">
                  <c:v>-3</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-3</c:v>
                </c:pt>
                <c:pt idx="132">
                  <c:v>-3</c:v>
                </c:pt>
                <c:pt idx="133">
                  <c:v>-3</c:v>
                </c:pt>
                <c:pt idx="134">
                  <c:v>-3</c:v>
                </c:pt>
                <c:pt idx="135">
                  <c:v>-3</c:v>
                </c:pt>
                <c:pt idx="136">
                  <c:v>-3</c:v>
                </c:pt>
                <c:pt idx="137">
                  <c:v>-3</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150"/>
        <c:axId val="225499392"/>
        <c:axId val="225505280"/>
      </c:barChart>
      <c:barChart>
        <c:barDir val="col"/>
        <c:grouping val="clustered"/>
        <c:varyColors val="0"/>
        <c:ser>
          <c:idx val="2"/>
          <c:order val="0"/>
          <c:tx>
            <c:v>Fiscal Impact</c:v>
          </c:tx>
          <c:spPr>
            <a:solidFill>
              <a:srgbClr val="002060"/>
            </a:solidFill>
            <a:ln w="31750">
              <a:solidFill>
                <a:srgbClr val="002060"/>
              </a:solidFill>
            </a:ln>
          </c:spPr>
          <c:invertIfNegative val="0"/>
          <c:val>
            <c:numRef>
              <c:f>Calculations!$W$60:$XDW$60</c:f>
              <c:numCache>
                <c:formatCode>General</c:formatCode>
                <c:ptCount val="16329"/>
                <c:pt idx="0">
                  <c:v>2.4920760996892879</c:v>
                </c:pt>
                <c:pt idx="1">
                  <c:v>2.2439564811818586</c:v>
                </c:pt>
                <c:pt idx="2">
                  <c:v>3.1336401381202745</c:v>
                </c:pt>
                <c:pt idx="3">
                  <c:v>1.5412552880628629</c:v>
                </c:pt>
                <c:pt idx="4">
                  <c:v>0.95088484472439694</c:v>
                </c:pt>
                <c:pt idx="5">
                  <c:v>-1.2402809888679507</c:v>
                </c:pt>
                <c:pt idx="6">
                  <c:v>-0.43786682211747013</c:v>
                </c:pt>
                <c:pt idx="7">
                  <c:v>3.7541801305924535E-2</c:v>
                </c:pt>
                <c:pt idx="8">
                  <c:v>0.50065979163834473</c:v>
                </c:pt>
                <c:pt idx="9">
                  <c:v>7.3862782103245594E-2</c:v>
                </c:pt>
                <c:pt idx="10">
                  <c:v>-0.17776678165559823</c:v>
                </c:pt>
                <c:pt idx="11">
                  <c:v>-0.57418482618466649</c:v>
                </c:pt>
                <c:pt idx="12">
                  <c:v>-0.51558847874560942</c:v>
                </c:pt>
                <c:pt idx="13">
                  <c:v>1.9496503804340759</c:v>
                </c:pt>
                <c:pt idx="14">
                  <c:v>0.13362414657220378</c:v>
                </c:pt>
                <c:pt idx="15">
                  <c:v>0.3308702980621408</c:v>
                </c:pt>
                <c:pt idx="16">
                  <c:v>-1.1602965022047336</c:v>
                </c:pt>
                <c:pt idx="17">
                  <c:v>0.58752190869380194</c:v>
                </c:pt>
                <c:pt idx="18">
                  <c:v>0.27231222515147985</c:v>
                </c:pt>
                <c:pt idx="19">
                  <c:v>0.56548320564606325</c:v>
                </c:pt>
                <c:pt idx="20">
                  <c:v>1.5863098261327502</c:v>
                </c:pt>
                <c:pt idx="21">
                  <c:v>0.26495520036253417</c:v>
                </c:pt>
                <c:pt idx="22">
                  <c:v>-0.2234144212396616</c:v>
                </c:pt>
                <c:pt idx="23">
                  <c:v>0.78440963825966636</c:v>
                </c:pt>
                <c:pt idx="24">
                  <c:v>1.0546616923806338</c:v>
                </c:pt>
                <c:pt idx="25">
                  <c:v>1.4570283154503455E-2</c:v>
                </c:pt>
                <c:pt idx="26">
                  <c:v>-0.58976367495714888</c:v>
                </c:pt>
                <c:pt idx="27">
                  <c:v>0.68851735242106649</c:v>
                </c:pt>
                <c:pt idx="28">
                  <c:v>9.5488902612553092E-2</c:v>
                </c:pt>
                <c:pt idx="29">
                  <c:v>0.68954610474913491</c:v>
                </c:pt>
                <c:pt idx="30">
                  <c:v>1.0828953687848994</c:v>
                </c:pt>
                <c:pt idx="31">
                  <c:v>2.5036331357844404</c:v>
                </c:pt>
                <c:pt idx="32">
                  <c:v>1.8317416646533338</c:v>
                </c:pt>
                <c:pt idx="33">
                  <c:v>1.8217220940758745</c:v>
                </c:pt>
                <c:pt idx="34">
                  <c:v>2.0598773526335425</c:v>
                </c:pt>
                <c:pt idx="35">
                  <c:v>-1.3101355454942794</c:v>
                </c:pt>
                <c:pt idx="36">
                  <c:v>0.63584193674567679</c:v>
                </c:pt>
                <c:pt idx="37">
                  <c:v>1.4527842879246671</c:v>
                </c:pt>
                <c:pt idx="38">
                  <c:v>0.24410300116750761</c:v>
                </c:pt>
                <c:pt idx="39">
                  <c:v>1.2215308246819241</c:v>
                </c:pt>
                <c:pt idx="40">
                  <c:v>0.52327285833731707</c:v>
                </c:pt>
                <c:pt idx="41">
                  <c:v>1.8733836948930256</c:v>
                </c:pt>
                <c:pt idx="42">
                  <c:v>1.9852918272927949</c:v>
                </c:pt>
                <c:pt idx="43">
                  <c:v>-0.3906576250051057</c:v>
                </c:pt>
                <c:pt idx="44">
                  <c:v>0.46652381684068334</c:v>
                </c:pt>
                <c:pt idx="45">
                  <c:v>1.5483410550772372</c:v>
                </c:pt>
                <c:pt idx="46">
                  <c:v>2.1196841318811455</c:v>
                </c:pt>
                <c:pt idx="47">
                  <c:v>-0.68318722952722943</c:v>
                </c:pt>
                <c:pt idx="48">
                  <c:v>0.55891484047085682</c:v>
                </c:pt>
                <c:pt idx="49">
                  <c:v>0.29383976693837177</c:v>
                </c:pt>
                <c:pt idx="50">
                  <c:v>-0.11519289538202379</c:v>
                </c:pt>
                <c:pt idx="51">
                  <c:v>0.69792823190512032</c:v>
                </c:pt>
                <c:pt idx="52">
                  <c:v>-0.58344951071430884</c:v>
                </c:pt>
                <c:pt idx="53">
                  <c:v>0.15924135880407134</c:v>
                </c:pt>
                <c:pt idx="54">
                  <c:v>4.4013329330297828E-2</c:v>
                </c:pt>
                <c:pt idx="55">
                  <c:v>1.5453139767613104</c:v>
                </c:pt>
                <c:pt idx="56">
                  <c:v>-0.71721655340704549</c:v>
                </c:pt>
                <c:pt idx="57">
                  <c:v>1.3329932134478273</c:v>
                </c:pt>
                <c:pt idx="58">
                  <c:v>0.76169894945303174</c:v>
                </c:pt>
                <c:pt idx="59">
                  <c:v>0.63277009325614086</c:v>
                </c:pt>
                <c:pt idx="60">
                  <c:v>1.6133195646060472</c:v>
                </c:pt>
                <c:pt idx="61">
                  <c:v>0.29645861458389278</c:v>
                </c:pt>
                <c:pt idx="62">
                  <c:v>0.2165568334449352</c:v>
                </c:pt>
                <c:pt idx="63">
                  <c:v>0.9451988644551742</c:v>
                </c:pt>
                <c:pt idx="64">
                  <c:v>0.83483572689911323</c:v>
                </c:pt>
                <c:pt idx="65">
                  <c:v>1.1653503373825289</c:v>
                </c:pt>
                <c:pt idx="66">
                  <c:v>0.42719739556984532</c:v>
                </c:pt>
                <c:pt idx="67">
                  <c:v>0.38174385229442404</c:v>
                </c:pt>
                <c:pt idx="68">
                  <c:v>1.9274055782323294</c:v>
                </c:pt>
                <c:pt idx="69">
                  <c:v>0.74433708425205114</c:v>
                </c:pt>
                <c:pt idx="70">
                  <c:v>1.3354285571258242</c:v>
                </c:pt>
                <c:pt idx="71">
                  <c:v>0.32890531156090119</c:v>
                </c:pt>
                <c:pt idx="72">
                  <c:v>-0.55690395361803979</c:v>
                </c:pt>
                <c:pt idx="73">
                  <c:v>0.23314689389461229</c:v>
                </c:pt>
                <c:pt idx="74">
                  <c:v>0.18747355035860566</c:v>
                </c:pt>
                <c:pt idx="75">
                  <c:v>9.54979551213649E-2</c:v>
                </c:pt>
                <c:pt idx="76">
                  <c:v>-1.1183564365315941</c:v>
                </c:pt>
                <c:pt idx="77">
                  <c:v>0.19051724111892426</c:v>
                </c:pt>
                <c:pt idx="78">
                  <c:v>0.97769728945000067</c:v>
                </c:pt>
                <c:pt idx="79">
                  <c:v>-0.71243291550382548</c:v>
                </c:pt>
                <c:pt idx="80">
                  <c:v>-7.4876244174319984E-2</c:v>
                </c:pt>
                <c:pt idx="81">
                  <c:v>0.38933943001939181</c:v>
                </c:pt>
                <c:pt idx="82">
                  <c:v>-0.17207514424033471</c:v>
                </c:pt>
                <c:pt idx="83">
                  <c:v>-0.91532282787608743</c:v>
                </c:pt>
                <c:pt idx="84">
                  <c:v>-9.010479272153335E-2</c:v>
                </c:pt>
                <c:pt idx="85">
                  <c:v>1.0551555231865375</c:v>
                </c:pt>
                <c:pt idx="86">
                  <c:v>-0.25869466271756036</c:v>
                </c:pt>
                <c:pt idx="87">
                  <c:v>0.40584795433257498</c:v>
                </c:pt>
                <c:pt idx="88">
                  <c:v>-0.44931176424385233</c:v>
                </c:pt>
                <c:pt idx="89">
                  <c:v>2.2737083416699888E-2</c:v>
                </c:pt>
                <c:pt idx="90">
                  <c:v>-0.29028753708943189</c:v>
                </c:pt>
                <c:pt idx="91">
                  <c:v>-0.37882735560525022</c:v>
                </c:pt>
                <c:pt idx="92">
                  <c:v>-1.0774671809586494</c:v>
                </c:pt>
                <c:pt idx="93">
                  <c:v>1.0514618205480881</c:v>
                </c:pt>
                <c:pt idx="94">
                  <c:v>0.14573953135694218</c:v>
                </c:pt>
                <c:pt idx="95">
                  <c:v>0.23423527485891654</c:v>
                </c:pt>
                <c:pt idx="96">
                  <c:v>-0.13449270025053478</c:v>
                </c:pt>
                <c:pt idx="97">
                  <c:v>0.2320811565895898</c:v>
                </c:pt>
                <c:pt idx="98">
                  <c:v>0.66714821310120487</c:v>
                </c:pt>
                <c:pt idx="99">
                  <c:v>0.90607017680451851</c:v>
                </c:pt>
                <c:pt idx="100">
                  <c:v>-0.94311449970034733</c:v>
                </c:pt>
                <c:pt idx="101">
                  <c:v>0.63607790963371547</c:v>
                </c:pt>
                <c:pt idx="102">
                  <c:v>-0.18943361198212089</c:v>
                </c:pt>
                <c:pt idx="103">
                  <c:v>0.23028744318869471</c:v>
                </c:pt>
                <c:pt idx="104">
                  <c:v>1.1069965571634028</c:v>
                </c:pt>
                <c:pt idx="105">
                  <c:v>1.516653143968592</c:v>
                </c:pt>
                <c:pt idx="106">
                  <c:v>0.99097667574303139</c:v>
                </c:pt>
                <c:pt idx="107">
                  <c:v>2.3076371269061919</c:v>
                </c:pt>
                <c:pt idx="108">
                  <c:v>2.2872041960359657</c:v>
                </c:pt>
                <c:pt idx="109">
                  <c:v>2.3585263153776235</c:v>
                </c:pt>
                <c:pt idx="110">
                  <c:v>1.9383127984267965</c:v>
                </c:pt>
                <c:pt idx="111">
                  <c:v>1.6314108834453704</c:v>
                </c:pt>
                <c:pt idx="112">
                  <c:v>0.94770305909092944</c:v>
                </c:pt>
                <c:pt idx="113">
                  <c:v>2.3190317132282434</c:v>
                </c:pt>
                <c:pt idx="114">
                  <c:v>1.0333756788385149</c:v>
                </c:pt>
                <c:pt idx="115">
                  <c:v>1.0773022773658574</c:v>
                </c:pt>
                <c:pt idx="116">
                  <c:v>0.59937380811750152</c:v>
                </c:pt>
                <c:pt idx="117">
                  <c:v>0.76616717291247061</c:v>
                </c:pt>
                <c:pt idx="118">
                  <c:v>0.30977534930048095</c:v>
                </c:pt>
                <c:pt idx="119">
                  <c:v>-0.32618277190192502</c:v>
                </c:pt>
                <c:pt idx="120">
                  <c:v>-0.27304824187326759</c:v>
                </c:pt>
                <c:pt idx="121">
                  <c:v>-0.27906496251340684</c:v>
                </c:pt>
                <c:pt idx="122">
                  <c:v>0.19397679460714556</c:v>
                </c:pt>
                <c:pt idx="123">
                  <c:v>-0.75539563498713291</c:v>
                </c:pt>
                <c:pt idx="124">
                  <c:v>7.2602426662916053E-2</c:v>
                </c:pt>
                <c:pt idx="125">
                  <c:v>-0.31942288490421211</c:v>
                </c:pt>
                <c:pt idx="126">
                  <c:v>-0.11696915505419467</c:v>
                </c:pt>
                <c:pt idx="127">
                  <c:v>0.123364250340321</c:v>
                </c:pt>
                <c:pt idx="128">
                  <c:v>-0.45798466839637564</c:v>
                </c:pt>
                <c:pt idx="129">
                  <c:v>0.30700803722889841</c:v>
                </c:pt>
                <c:pt idx="130">
                  <c:v>0.41281888445597015</c:v>
                </c:pt>
                <c:pt idx="131">
                  <c:v>0.36517298547642402</c:v>
                </c:pt>
                <c:pt idx="132">
                  <c:v>0.37650469426788119</c:v>
                </c:pt>
                <c:pt idx="133">
                  <c:v>2.2627310919816859</c:v>
                </c:pt>
                <c:pt idx="134">
                  <c:v>1.8678818389854022</c:v>
                </c:pt>
                <c:pt idx="135">
                  <c:v>0.94113572351005259</c:v>
                </c:pt>
                <c:pt idx="136">
                  <c:v>2.4537876496633211</c:v>
                </c:pt>
                <c:pt idx="137">
                  <c:v>4.1800341267808676</c:v>
                </c:pt>
                <c:pt idx="138">
                  <c:v>3.2693283411708305</c:v>
                </c:pt>
                <c:pt idx="139">
                  <c:v>2.186911554545365</c:v>
                </c:pt>
                <c:pt idx="140">
                  <c:v>1.4622553622471153</c:v>
                </c:pt>
                <c:pt idx="141">
                  <c:v>1.4720568134633869</c:v>
                </c:pt>
                <c:pt idx="142">
                  <c:v>0.91192071524929519</c:v>
                </c:pt>
                <c:pt idx="143">
                  <c:v>-2.5666211919996296E-2</c:v>
                </c:pt>
                <c:pt idx="144">
                  <c:v>-1.795934948073435</c:v>
                </c:pt>
                <c:pt idx="145">
                  <c:v>-0.47764186790209495</c:v>
                </c:pt>
                <c:pt idx="146">
                  <c:v>-1.0946740186769466</c:v>
                </c:pt>
                <c:pt idx="147">
                  <c:v>-0.9444954582069589</c:v>
                </c:pt>
                <c:pt idx="148">
                  <c:v>-1.2727742723817457</c:v>
                </c:pt>
                <c:pt idx="149">
                  <c:v>-0.61658619779065138</c:v>
                </c:pt>
                <c:pt idx="150">
                  <c:v>0.26088135460689099</c:v>
                </c:pt>
                <c:pt idx="151">
                  <c:v>-1.5852327196007798</c:v>
                </c:pt>
                <c:pt idx="152">
                  <c:v>-1.6255331518424343</c:v>
                </c:pt>
                <c:pt idx="153">
                  <c:v>-0.78149502043402097</c:v>
                </c:pt>
                <c:pt idx="154">
                  <c:v>-0.36182217482993406</c:v>
                </c:pt>
                <c:pt idx="155">
                  <c:v>-1.2424302014753397</c:v>
                </c:pt>
                <c:pt idx="156">
                  <c:v>-0.68281190795359648</c:v>
                </c:pt>
                <c:pt idx="157">
                  <c:v>-7.1015906034728848E-2</c:v>
                </c:pt>
              </c:numCache>
            </c:numRef>
          </c:val>
        </c:ser>
        <c:dLbls>
          <c:showLegendKey val="0"/>
          <c:showVal val="0"/>
          <c:showCatName val="0"/>
          <c:showSerName val="0"/>
          <c:showPercent val="0"/>
          <c:showBubbleSize val="0"/>
        </c:dLbls>
        <c:gapWidth val="150"/>
        <c:axId val="225508736"/>
        <c:axId val="225507200"/>
      </c:barChart>
      <c:lineChart>
        <c:grouping val="standard"/>
        <c:varyColors val="0"/>
        <c:ser>
          <c:idx val="1"/>
          <c:order val="1"/>
          <c:tx>
            <c:v>4-Quarter Moving Average</c:v>
          </c:tx>
          <c:spPr>
            <a:ln>
              <a:solidFill>
                <a:srgbClr val="B9CDE5"/>
              </a:solidFill>
            </a:ln>
          </c:spPr>
          <c:marker>
            <c:symbol val="none"/>
          </c:marker>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Calculations!$W$68:$XDW$68</c:f>
              <c:numCache>
                <c:formatCode>General</c:formatCode>
                <c:ptCount val="16329"/>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dLbls>
          <c:showLegendKey val="0"/>
          <c:showVal val="0"/>
          <c:showCatName val="0"/>
          <c:showSerName val="0"/>
          <c:showPercent val="0"/>
          <c:showBubbleSize val="0"/>
        </c:dLbls>
        <c:marker val="1"/>
        <c:smooth val="0"/>
        <c:axId val="225499392"/>
        <c:axId val="225505280"/>
      </c:lineChart>
      <c:dateAx>
        <c:axId val="225499392"/>
        <c:scaling>
          <c:orientation val="minMax"/>
          <c:min val="36586"/>
        </c:scaling>
        <c:delete val="0"/>
        <c:axPos val="b"/>
        <c:numFmt formatCode="yyyy" sourceLinked="0"/>
        <c:majorTickMark val="out"/>
        <c:minorTickMark val="none"/>
        <c:tickLblPos val="nextTo"/>
        <c:crossAx val="225505280"/>
        <c:crosses val="autoZero"/>
        <c:auto val="1"/>
        <c:lblOffset val="100"/>
        <c:baseTimeUnit val="months"/>
        <c:majorUnit val="2"/>
        <c:majorTimeUnit val="years"/>
      </c:dateAx>
      <c:valAx>
        <c:axId val="225505280"/>
        <c:scaling>
          <c:orientation val="minMax"/>
          <c:max val="5"/>
          <c:min val="-3"/>
        </c:scaling>
        <c:delete val="0"/>
        <c:axPos val="l"/>
        <c:majorGridlines>
          <c:spPr>
            <a:ln>
              <a:solidFill>
                <a:sysClr val="windowText" lastClr="000000">
                  <a:alpha val="30000"/>
                </a:sysClr>
              </a:solidFill>
              <a:prstDash val="dash"/>
            </a:ln>
          </c:spPr>
        </c:majorGridlines>
        <c:title>
          <c:tx>
            <c:rich>
              <a:bodyPr rot="-5400000" vert="horz"/>
              <a:lstStyle/>
              <a:p>
                <a:pPr>
                  <a:defRPr/>
                </a:pPr>
                <a:r>
                  <a:rPr lang="en-US" b="0"/>
                  <a:t>Percentage Point s</a:t>
                </a:r>
              </a:p>
            </c:rich>
          </c:tx>
          <c:layout/>
          <c:overlay val="0"/>
        </c:title>
        <c:numFmt formatCode="0.0" sourceLinked="0"/>
        <c:majorTickMark val="out"/>
        <c:minorTickMark val="none"/>
        <c:tickLblPos val="nextTo"/>
        <c:crossAx val="225499392"/>
        <c:crosses val="autoZero"/>
        <c:crossBetween val="between"/>
      </c:valAx>
      <c:valAx>
        <c:axId val="225507200"/>
        <c:scaling>
          <c:orientation val="minMax"/>
        </c:scaling>
        <c:delete val="0"/>
        <c:axPos val="r"/>
        <c:numFmt formatCode="General" sourceLinked="1"/>
        <c:majorTickMark val="out"/>
        <c:minorTickMark val="none"/>
        <c:tickLblPos val="none"/>
        <c:spPr>
          <a:ln>
            <a:noFill/>
          </a:ln>
        </c:spPr>
        <c:crossAx val="225508736"/>
        <c:crosses val="max"/>
        <c:crossBetween val="between"/>
      </c:valAx>
      <c:catAx>
        <c:axId val="225508736"/>
        <c:scaling>
          <c:orientation val="minMax"/>
        </c:scaling>
        <c:delete val="1"/>
        <c:axPos val="b"/>
        <c:numFmt formatCode="mmm&quot;-&quot;yyyy" sourceLinked="1"/>
        <c:majorTickMark val="out"/>
        <c:minorTickMark val="none"/>
        <c:tickLblPos val="nextTo"/>
        <c:crossAx val="225507200"/>
        <c:crosses val="autoZero"/>
        <c:auto val="1"/>
        <c:lblAlgn val="ctr"/>
        <c:lblOffset val="100"/>
        <c:noMultiLvlLbl val="0"/>
      </c:catAx>
      <c:spPr>
        <a:noFill/>
        <a:ln w="25400">
          <a:noFill/>
        </a:ln>
      </c:spPr>
    </c:plotArea>
    <c:legend>
      <c:legendPos val="b"/>
      <c:legendEntry>
        <c:idx val="1"/>
        <c:delete val="1"/>
      </c:legendEntry>
      <c:layout>
        <c:manualLayout>
          <c:xMode val="edge"/>
          <c:yMode val="edge"/>
          <c:x val="5.1705105317071537E-2"/>
          <c:y val="0.84699826420608182"/>
          <c:w val="0.84638690075510925"/>
          <c:h val="4.6087387633566144E-2"/>
        </c:manualLayout>
      </c:layout>
      <c:overlay val="0"/>
    </c:legend>
    <c:plotVisOnly val="1"/>
    <c:dispBlanksAs val="gap"/>
    <c:showDLblsOverMax val="0"/>
  </c:chart>
  <c:spPr>
    <a:ln>
      <a:noFill/>
    </a:ln>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2"/>
          <c:order val="1"/>
          <c:tx>
            <c:strRef>
              <c:f>Calculations!$B$81</c:f>
              <c:strCache>
                <c:ptCount val="1"/>
                <c:pt idx="0">
                  <c:v>MacroAdvisor's Numbers</c:v>
                </c:pt>
              </c:strCache>
            </c:strRef>
          </c:tx>
          <c:marker>
            <c:symbol val="none"/>
          </c:marker>
          <c:val>
            <c:numRef>
              <c:f>Calculations!$W$81:$FX$81</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125377920"/>
        <c:axId val="125387904"/>
      </c:lineChart>
      <c:dateAx>
        <c:axId val="125377920"/>
        <c:scaling>
          <c:orientation val="minMax"/>
          <c:min val="27454"/>
        </c:scaling>
        <c:delete val="0"/>
        <c:axPos val="b"/>
        <c:numFmt formatCode="mmm&quot;-&quot;yyyy" sourceLinked="1"/>
        <c:majorTickMark val="out"/>
        <c:minorTickMark val="none"/>
        <c:tickLblPos val="nextTo"/>
        <c:crossAx val="125387904"/>
        <c:crosses val="autoZero"/>
        <c:auto val="1"/>
        <c:lblOffset val="100"/>
        <c:baseTimeUnit val="months"/>
      </c:dateAx>
      <c:valAx>
        <c:axId val="125387904"/>
        <c:scaling>
          <c:orientation val="minMax"/>
        </c:scaling>
        <c:delete val="0"/>
        <c:axPos val="l"/>
        <c:majorGridlines/>
        <c:numFmt formatCode="General" sourceLinked="1"/>
        <c:majorTickMark val="out"/>
        <c:minorTickMark val="none"/>
        <c:tickLblPos val="nextTo"/>
        <c:crossAx val="1253779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Calculations!$B$70</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Calculations!$AL$70:$DP$70</c:f>
              <c:numCache>
                <c:formatCode>General</c:formatCode>
                <c:ptCount val="83"/>
                <c:pt idx="0">
                  <c:v>-0.31608915413886396</c:v>
                </c:pt>
                <c:pt idx="1">
                  <c:v>-0.4688934897914635</c:v>
                </c:pt>
                <c:pt idx="2">
                  <c:v>-0.77822480657671234</c:v>
                </c:pt>
                <c:pt idx="3">
                  <c:v>-0.70675306993729681</c:v>
                </c:pt>
                <c:pt idx="4">
                  <c:v>-0.60421542451921206</c:v>
                </c:pt>
                <c:pt idx="5">
                  <c:v>0.13428905075880893</c:v>
                </c:pt>
                <c:pt idx="6">
                  <c:v>0.11065531654034111</c:v>
                </c:pt>
                <c:pt idx="7">
                  <c:v>3.8304593276026533E-2</c:v>
                </c:pt>
                <c:pt idx="8">
                  <c:v>0.13703550055211489</c:v>
                </c:pt>
                <c:pt idx="9">
                  <c:v>2.706965201988254E-2</c:v>
                </c:pt>
                <c:pt idx="10">
                  <c:v>-4.1055497449672684E-2</c:v>
                </c:pt>
                <c:pt idx="11">
                  <c:v>-0.14911663549442444</c:v>
                </c:pt>
                <c:pt idx="12">
                  <c:v>-0.19805348642075249</c:v>
                </c:pt>
                <c:pt idx="13">
                  <c:v>-0.47899649417045509</c:v>
                </c:pt>
                <c:pt idx="14">
                  <c:v>-0.34752720637690726</c:v>
                </c:pt>
                <c:pt idx="15">
                  <c:v>3.7022334827128578E-2</c:v>
                </c:pt>
                <c:pt idx="16">
                  <c:v>0.45854406682398929</c:v>
                </c:pt>
                <c:pt idx="17">
                  <c:v>0.88399914944218305</c:v>
                </c:pt>
                <c:pt idx="18">
                  <c:v>1.1664048182058431</c:v>
                </c:pt>
                <c:pt idx="19">
                  <c:v>1.4142950411790347</c:v>
                </c:pt>
                <c:pt idx="20">
                  <c:v>0.46589522043875931</c:v>
                </c:pt>
                <c:pt idx="21">
                  <c:v>0.17024222291642188</c:v>
                </c:pt>
                <c:pt idx="22">
                  <c:v>7.5477254283338513E-2</c:v>
                </c:pt>
                <c:pt idx="23">
                  <c:v>-0.38562124944856446</c:v>
                </c:pt>
                <c:pt idx="24">
                  <c:v>0.23872882351155278</c:v>
                </c:pt>
                <c:pt idx="25">
                  <c:v>0.1938056942338714</c:v>
                </c:pt>
                <c:pt idx="26">
                  <c:v>0.28242997288251848</c:v>
                </c:pt>
                <c:pt idx="27">
                  <c:v>0.70107139878253599</c:v>
                </c:pt>
                <c:pt idx="28">
                  <c:v>0.28199202208210083</c:v>
                </c:pt>
                <c:pt idx="29">
                  <c:v>0.25914907809638199</c:v>
                </c:pt>
                <c:pt idx="30">
                  <c:v>0.17455594474348068</c:v>
                </c:pt>
                <c:pt idx="31">
                  <c:v>0.20695197141021793</c:v>
                </c:pt>
                <c:pt idx="32">
                  <c:v>0.13397950993281005</c:v>
                </c:pt>
                <c:pt idx="33">
                  <c:v>0.16112241469999267</c:v>
                </c:pt>
                <c:pt idx="34">
                  <c:v>-0.14717405381749882</c:v>
                </c:pt>
                <c:pt idx="35">
                  <c:v>-0.69686136416224309</c:v>
                </c:pt>
                <c:pt idx="36">
                  <c:v>-0.33898288727685089</c:v>
                </c:pt>
                <c:pt idx="37">
                  <c:v>-0.61338988321882737</c:v>
                </c:pt>
                <c:pt idx="38">
                  <c:v>-0.63578510565002255</c:v>
                </c:pt>
                <c:pt idx="39">
                  <c:v>-0.583771108268058</c:v>
                </c:pt>
                <c:pt idx="40">
                  <c:v>-0.35942704265003095</c:v>
                </c:pt>
                <c:pt idx="41">
                  <c:v>-0.38449421387751703</c:v>
                </c:pt>
                <c:pt idx="42">
                  <c:v>-8.2945640374441076E-2</c:v>
                </c:pt>
                <c:pt idx="43">
                  <c:v>0.1012212682785395</c:v>
                </c:pt>
                <c:pt idx="44">
                  <c:v>-0.1243314374993334</c:v>
                </c:pt>
                <c:pt idx="45">
                  <c:v>0.46186987255663337</c:v>
                </c:pt>
                <c:pt idx="46">
                  <c:v>0.20370169049514431</c:v>
                </c:pt>
                <c:pt idx="47">
                  <c:v>7.0589647733817706E-2</c:v>
                </c:pt>
                <c:pt idx="48">
                  <c:v>0.15289443239699552</c:v>
                </c:pt>
                <c:pt idx="49">
                  <c:v>-3.9782278918232494E-2</c:v>
                </c:pt>
                <c:pt idx="50">
                  <c:v>0.18195552125214132</c:v>
                </c:pt>
                <c:pt idx="51">
                  <c:v>0.240010354457596</c:v>
                </c:pt>
                <c:pt idx="52">
                  <c:v>0.10445511352893699</c:v>
                </c:pt>
                <c:pt idx="53">
                  <c:v>0.38615438691204895</c:v>
                </c:pt>
                <c:pt idx="54">
                  <c:v>0.28552993758430611</c:v>
                </c:pt>
                <c:pt idx="55">
                  <c:v>0.51505110766637141</c:v>
                </c:pt>
                <c:pt idx="56">
                  <c:v>0.5014988671662246</c:v>
                </c:pt>
                <c:pt idx="57">
                  <c:v>-0.12263852650775753</c:v>
                </c:pt>
                <c:pt idx="58">
                  <c:v>-0.2506516272697108</c:v>
                </c:pt>
                <c:pt idx="59">
                  <c:v>-0.53883974099687804</c:v>
                </c:pt>
                <c:pt idx="60">
                  <c:v>-0.5973098168440869</c:v>
                </c:pt>
                <c:pt idx="61">
                  <c:v>-0.7345758855147545</c:v>
                </c:pt>
                <c:pt idx="62">
                  <c:v>-0.74066192996998104</c:v>
                </c:pt>
                <c:pt idx="63">
                  <c:v>-0.53803883227366134</c:v>
                </c:pt>
                <c:pt idx="64">
                  <c:v>-0.73784871453196599</c:v>
                </c:pt>
                <c:pt idx="65">
                  <c:v>-0.47564365170655226</c:v>
                </c:pt>
                <c:pt idx="66">
                  <c:v>-0.42976298457480605</c:v>
                </c:pt>
                <c:pt idx="67">
                  <c:v>-0.7232038694543319</c:v>
                </c:pt>
                <c:pt idx="68">
                  <c:v>-0.7768943053764521</c:v>
                </c:pt>
                <c:pt idx="69">
                  <c:v>-0.78490213018547927</c:v>
                </c:pt>
                <c:pt idx="70">
                  <c:v>-0.62156702952021736</c:v>
                </c:pt>
                <c:pt idx="71">
                  <c:v>-0.64452505726216214</c:v>
                </c:pt>
                <c:pt idx="72">
                  <c:v>-0.31609802782506874</c:v>
                </c:pt>
                <c:pt idx="73">
                  <c:v>-0.40835077191149838</c:v>
                </c:pt>
                <c:pt idx="74">
                  <c:v>-0.66825445896376545</c:v>
                </c:pt>
                <c:pt idx="75">
                  <c:v>-0.67856916027694836</c:v>
                </c:pt>
                <c:pt idx="76">
                  <c:v>-0.87673753244221009</c:v>
                </c:pt>
                <c:pt idx="77">
                  <c:v>-1.036540950847836</c:v>
                </c:pt>
                <c:pt idx="78">
                  <c:v>-0.78173825835232158</c:v>
                </c:pt>
                <c:pt idx="79">
                  <c:v>-0.67743046512660698</c:v>
                </c:pt>
                <c:pt idx="80">
                  <c:v>-0.52990257971527921</c:v>
                </c:pt>
                <c:pt idx="81">
                  <c:v>-0.2990549944948685</c:v>
                </c:pt>
                <c:pt idx="82">
                  <c:v>-0.50869730982431693</c:v>
                </c:pt>
              </c:numCache>
            </c:numRef>
          </c:val>
        </c:ser>
        <c:dLbls>
          <c:showLegendKey val="0"/>
          <c:showVal val="0"/>
          <c:showCatName val="0"/>
          <c:showSerName val="0"/>
          <c:showPercent val="0"/>
          <c:showBubbleSize val="0"/>
        </c:dLbls>
        <c:gapWidth val="150"/>
        <c:axId val="125421056"/>
        <c:axId val="125422592"/>
      </c:barChart>
      <c:dateAx>
        <c:axId val="125421056"/>
        <c:scaling>
          <c:orientation val="minMax"/>
        </c:scaling>
        <c:delete val="0"/>
        <c:axPos val="b"/>
        <c:numFmt formatCode="mmm&quot;-&quot;yyyy" sourceLinked="1"/>
        <c:majorTickMark val="out"/>
        <c:minorTickMark val="none"/>
        <c:tickLblPos val="low"/>
        <c:crossAx val="125422592"/>
        <c:crosses val="autoZero"/>
        <c:auto val="1"/>
        <c:lblOffset val="100"/>
        <c:baseTimeUnit val="months"/>
      </c:dateAx>
      <c:valAx>
        <c:axId val="125422592"/>
        <c:scaling>
          <c:orientation val="minMax"/>
        </c:scaling>
        <c:delete val="0"/>
        <c:axPos val="l"/>
        <c:majorGridlines/>
        <c:numFmt formatCode="General" sourceLinked="1"/>
        <c:majorTickMark val="out"/>
        <c:minorTickMark val="none"/>
        <c:tickLblPos val="nextTo"/>
        <c:crossAx val="125421056"/>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-0.56000000000000005</c:v>
                </c:pt>
                <c:pt idx="78">
                  <c:v>-0.08</c:v>
                </c:pt>
                <c:pt idx="79">
                  <c:v>0.52</c:v>
                </c:pt>
                <c:pt idx="80">
                  <c:v>-1.2</c:v>
                </c:pt>
                <c:pt idx="81">
                  <c:v>-0.75</c:v>
                </c:pt>
                <c:pt idx="82">
                  <c:v>0.04</c:v>
                </c:pt>
                <c:pt idx="83">
                  <c:v>0.04</c:v>
                </c:pt>
                <c:pt idx="84">
                  <c:v>-0.71</c:v>
                </c:pt>
                <c:pt idx="85">
                  <c:v>-0.15</c:v>
                </c:pt>
                <c:pt idx="86">
                  <c:v>0.31</c:v>
                </c:pt>
              </c:numCache>
            </c:numRef>
          </c:val>
          <c:smooth val="0"/>
        </c:ser>
        <c:dLbls>
          <c:showLegendKey val="0"/>
          <c:showVal val="0"/>
          <c:showCatName val="0"/>
          <c:showSerName val="0"/>
          <c:showPercent val="0"/>
          <c:showBubbleSize val="0"/>
        </c:dLbls>
        <c:marker val="1"/>
        <c:smooth val="0"/>
        <c:axId val="125511168"/>
        <c:axId val="125512704"/>
      </c:lineChart>
      <c:lineChart>
        <c:grouping val="standard"/>
        <c:varyColors val="0"/>
        <c:ser>
          <c:idx val="0"/>
          <c:order val="0"/>
          <c:tx>
            <c:v>Error</c:v>
          </c:tx>
          <c:marker>
            <c:symbol val="none"/>
          </c:marker>
          <c:val>
            <c:numRef>
              <c:f>Calculations!$CP$82:$FX$82</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ser>
        <c:dLbls>
          <c:showLegendKey val="0"/>
          <c:showVal val="0"/>
          <c:showCatName val="0"/>
          <c:showSerName val="0"/>
          <c:showPercent val="0"/>
          <c:showBubbleSize val="0"/>
        </c:dLbls>
        <c:marker val="1"/>
        <c:smooth val="0"/>
        <c:axId val="125520128"/>
        <c:axId val="125518592"/>
      </c:lineChart>
      <c:catAx>
        <c:axId val="125511168"/>
        <c:scaling>
          <c:orientation val="minMax"/>
        </c:scaling>
        <c:delete val="0"/>
        <c:axPos val="b"/>
        <c:majorTickMark val="out"/>
        <c:minorTickMark val="none"/>
        <c:tickLblPos val="nextTo"/>
        <c:crossAx val="125512704"/>
        <c:crosses val="autoZero"/>
        <c:auto val="1"/>
        <c:lblAlgn val="ctr"/>
        <c:lblOffset val="100"/>
        <c:noMultiLvlLbl val="0"/>
      </c:catAx>
      <c:valAx>
        <c:axId val="125512704"/>
        <c:scaling>
          <c:orientation val="minMax"/>
        </c:scaling>
        <c:delete val="0"/>
        <c:axPos val="l"/>
        <c:majorGridlines/>
        <c:numFmt formatCode="General" sourceLinked="1"/>
        <c:majorTickMark val="out"/>
        <c:minorTickMark val="none"/>
        <c:tickLblPos val="nextTo"/>
        <c:crossAx val="125511168"/>
        <c:crosses val="autoZero"/>
        <c:crossBetween val="between"/>
      </c:valAx>
      <c:valAx>
        <c:axId val="125518592"/>
        <c:scaling>
          <c:orientation val="minMax"/>
        </c:scaling>
        <c:delete val="0"/>
        <c:axPos val="r"/>
        <c:numFmt formatCode="General" sourceLinked="1"/>
        <c:majorTickMark val="out"/>
        <c:minorTickMark val="none"/>
        <c:tickLblPos val="nextTo"/>
        <c:crossAx val="125520128"/>
        <c:crosses val="max"/>
        <c:crossBetween val="between"/>
      </c:valAx>
      <c:catAx>
        <c:axId val="125520128"/>
        <c:scaling>
          <c:orientation val="minMax"/>
        </c:scaling>
        <c:delete val="1"/>
        <c:axPos val="b"/>
        <c:majorTickMark val="out"/>
        <c:minorTickMark val="none"/>
        <c:tickLblPos val="nextTo"/>
        <c:crossAx val="125518592"/>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Measure of Fiscal Impact (2000+)</a:t>
            </a:r>
          </a:p>
        </c:rich>
      </c:tx>
      <c:layout/>
      <c:overlay val="1"/>
    </c:title>
    <c:autoTitleDeleted val="0"/>
    <c:plotArea>
      <c:layout>
        <c:manualLayout>
          <c:layoutTarget val="inner"/>
          <c:xMode val="edge"/>
          <c:yMode val="edge"/>
          <c:x val="6.5877649606737462E-2"/>
          <c:y val="0.14068260263127227"/>
          <c:w val="0.90484420006099342"/>
          <c:h val="0.75194846541154026"/>
        </c:manualLayout>
      </c:layout>
      <c:barChart>
        <c:barDir val="col"/>
        <c:grouping val="clustered"/>
        <c:varyColors val="0"/>
        <c:ser>
          <c:idx val="3"/>
          <c:order val="1"/>
          <c:tx>
            <c:strRef>
              <c:f>Calculations!$B$28</c:f>
              <c:strCache>
                <c:ptCount val="1"/>
                <c:pt idx="0">
                  <c:v>RecessionDummy</c:v>
                </c:pt>
              </c:strCache>
            </c:strRef>
          </c:tx>
          <c:spPr>
            <a:solidFill>
              <a:schemeClr val="bg1">
                <a:lumMod val="85000"/>
              </a:schemeClr>
            </a:solidFill>
            <a:ln w="9842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125564416"/>
        <c:axId val="125562880"/>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dLbls>
          <c:showLegendKey val="0"/>
          <c:showVal val="0"/>
          <c:showCatName val="0"/>
          <c:showSerName val="0"/>
          <c:showPercent val="0"/>
          <c:showBubbleSize val="0"/>
        </c:dLbls>
        <c:marker val="1"/>
        <c:smooth val="0"/>
        <c:axId val="125555456"/>
        <c:axId val="125556992"/>
      </c:lineChart>
      <c:dateAx>
        <c:axId val="125555456"/>
        <c:scaling>
          <c:orientation val="minMax"/>
          <c:min val="36586"/>
        </c:scaling>
        <c:delete val="0"/>
        <c:axPos val="b"/>
        <c:numFmt formatCode="mmm&quot;-&quot;yyyy" sourceLinked="1"/>
        <c:majorTickMark val="out"/>
        <c:minorTickMark val="none"/>
        <c:tickLblPos val="nextTo"/>
        <c:crossAx val="125556992"/>
        <c:crosses val="autoZero"/>
        <c:auto val="1"/>
        <c:lblOffset val="100"/>
        <c:baseTimeUnit val="months"/>
      </c:dateAx>
      <c:valAx>
        <c:axId val="125556992"/>
        <c:scaling>
          <c:orientation val="minMax"/>
        </c:scaling>
        <c:delete val="0"/>
        <c:axPos val="l"/>
        <c:majorGridlines/>
        <c:numFmt formatCode="General" sourceLinked="1"/>
        <c:majorTickMark val="out"/>
        <c:minorTickMark val="none"/>
        <c:tickLblPos val="nextTo"/>
        <c:crossAx val="125555456"/>
        <c:crosses val="autoZero"/>
        <c:crossBetween val="between"/>
      </c:valAx>
      <c:valAx>
        <c:axId val="125562880"/>
        <c:scaling>
          <c:orientation val="minMax"/>
          <c:max val="1"/>
          <c:min val="0"/>
        </c:scaling>
        <c:delete val="0"/>
        <c:axPos val="r"/>
        <c:numFmt formatCode="General" sourceLinked="1"/>
        <c:majorTickMark val="none"/>
        <c:minorTickMark val="none"/>
        <c:tickLblPos val="none"/>
        <c:crossAx val="125564416"/>
        <c:crosses val="max"/>
        <c:crossBetween val="between"/>
      </c:valAx>
      <c:catAx>
        <c:axId val="125564416"/>
        <c:scaling>
          <c:orientation val="minMax"/>
        </c:scaling>
        <c:delete val="1"/>
        <c:axPos val="b"/>
        <c:majorTickMark val="out"/>
        <c:minorTickMark val="none"/>
        <c:tickLblPos val="nextTo"/>
        <c:crossAx val="125562880"/>
        <c:crosses val="autoZero"/>
        <c:auto val="1"/>
        <c:lblAlgn val="ctr"/>
        <c:lblOffset val="100"/>
        <c:noMultiLvlLbl val="0"/>
      </c:catAx>
    </c:plotArea>
    <c:legend>
      <c:legendPos val="b"/>
      <c:legendEntry>
        <c:idx val="0"/>
        <c:delete val="1"/>
      </c:legendEntry>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Measure of Fiscal Impact (1975+)</a:t>
            </a:r>
          </a:p>
        </c:rich>
      </c:tx>
      <c:layout/>
      <c:overlay val="1"/>
    </c:title>
    <c:autoTitleDeleted val="0"/>
    <c:plotArea>
      <c:layout>
        <c:manualLayout>
          <c:layoutTarget val="inner"/>
          <c:xMode val="edge"/>
          <c:yMode val="edge"/>
          <c:x val="6.5871239058191491E-2"/>
          <c:y val="9.1858337548190533E-2"/>
          <c:w val="0.91530892440600198"/>
          <c:h val="0.80077273049462205"/>
        </c:manualLayout>
      </c:layout>
      <c:barChart>
        <c:barDir val="col"/>
        <c:grouping val="clustered"/>
        <c:varyColors val="0"/>
        <c:ser>
          <c:idx val="3"/>
          <c:order val="1"/>
          <c:tx>
            <c:strRef>
              <c:f>Calculations!$B$28</c:f>
              <c:strCache>
                <c:ptCount val="1"/>
                <c:pt idx="0">
                  <c:v>RecessionDummy</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125670144"/>
        <c:axId val="125664256"/>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dLbls>
          <c:showLegendKey val="0"/>
          <c:showVal val="0"/>
          <c:showCatName val="0"/>
          <c:showSerName val="0"/>
          <c:showPercent val="0"/>
          <c:showBubbleSize val="0"/>
        </c:dLbls>
        <c:marker val="1"/>
        <c:smooth val="0"/>
        <c:axId val="125661184"/>
        <c:axId val="125662720"/>
      </c:lineChart>
      <c:dateAx>
        <c:axId val="125661184"/>
        <c:scaling>
          <c:orientation val="minMax"/>
          <c:min val="27454"/>
        </c:scaling>
        <c:delete val="0"/>
        <c:axPos val="b"/>
        <c:numFmt formatCode="mmm&quot;-&quot;yyyy" sourceLinked="1"/>
        <c:majorTickMark val="out"/>
        <c:minorTickMark val="none"/>
        <c:tickLblPos val="nextTo"/>
        <c:crossAx val="125662720"/>
        <c:crosses val="autoZero"/>
        <c:auto val="1"/>
        <c:lblOffset val="100"/>
        <c:baseTimeUnit val="months"/>
      </c:dateAx>
      <c:valAx>
        <c:axId val="125662720"/>
        <c:scaling>
          <c:orientation val="minMax"/>
        </c:scaling>
        <c:delete val="0"/>
        <c:axPos val="l"/>
        <c:majorGridlines/>
        <c:numFmt formatCode="General" sourceLinked="1"/>
        <c:majorTickMark val="out"/>
        <c:minorTickMark val="none"/>
        <c:tickLblPos val="nextTo"/>
        <c:crossAx val="125661184"/>
        <c:crosses val="autoZero"/>
        <c:crossBetween val="between"/>
      </c:valAx>
      <c:valAx>
        <c:axId val="125664256"/>
        <c:scaling>
          <c:orientation val="minMax"/>
          <c:max val="1"/>
          <c:min val="0"/>
        </c:scaling>
        <c:delete val="0"/>
        <c:axPos val="r"/>
        <c:numFmt formatCode="General" sourceLinked="1"/>
        <c:majorTickMark val="none"/>
        <c:minorTickMark val="none"/>
        <c:tickLblPos val="none"/>
        <c:crossAx val="125670144"/>
        <c:crosses val="max"/>
        <c:crossBetween val="between"/>
      </c:valAx>
      <c:catAx>
        <c:axId val="125670144"/>
        <c:scaling>
          <c:orientation val="minMax"/>
        </c:scaling>
        <c:delete val="1"/>
        <c:axPos val="b"/>
        <c:majorTickMark val="out"/>
        <c:minorTickMark val="none"/>
        <c:tickLblPos val="nextTo"/>
        <c:crossAx val="125664256"/>
        <c:crosses val="autoZero"/>
        <c:auto val="1"/>
        <c:lblAlgn val="ctr"/>
        <c:lblOffset val="100"/>
        <c:noMultiLvlLbl val="0"/>
      </c:catAx>
    </c:plotArea>
    <c:legend>
      <c:legendPos val="b"/>
      <c:legendEntry>
        <c:idx val="0"/>
        <c:delete val="1"/>
      </c:legendEntry>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2"/>
          <c:tx>
            <c:strRef>
              <c:f>Calculations!$B$28</c:f>
              <c:strCache>
                <c:ptCount val="1"/>
                <c:pt idx="0">
                  <c:v>RecessionDummy</c:v>
                </c:pt>
              </c:strCache>
            </c:strRef>
          </c:tx>
          <c:spPr>
            <a:solidFill>
              <a:schemeClr val="bg1">
                <a:lumMod val="85000"/>
              </a:schemeClr>
            </a:solidFill>
            <a:ln w="13017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07569664"/>
        <c:axId val="207567872"/>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2"/>
          <c:order val="1"/>
          <c:tx>
            <c:strRef>
              <c:f>Calculations!$B$81</c:f>
              <c:strCache>
                <c:ptCount val="1"/>
                <c:pt idx="0">
                  <c:v>MacroAdvisor's Numbers</c:v>
                </c:pt>
              </c:strCache>
            </c:strRef>
          </c:tx>
          <c:spPr>
            <a:ln>
              <a:solidFill>
                <a:schemeClr val="tx1"/>
              </a:solidFill>
            </a:ln>
          </c:spPr>
          <c:marker>
            <c:symbol val="none"/>
          </c:marker>
          <c:val>
            <c:numRef>
              <c:f>Calculations!$W$81:$FX$81</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207564800"/>
        <c:axId val="207566336"/>
      </c:lineChart>
      <c:dateAx>
        <c:axId val="207564800"/>
        <c:scaling>
          <c:orientation val="minMax"/>
          <c:min val="38047"/>
        </c:scaling>
        <c:delete val="0"/>
        <c:axPos val="b"/>
        <c:numFmt formatCode="mmm&quot;-&quot;yyyy" sourceLinked="1"/>
        <c:majorTickMark val="out"/>
        <c:minorTickMark val="none"/>
        <c:tickLblPos val="nextTo"/>
        <c:crossAx val="207566336"/>
        <c:crosses val="autoZero"/>
        <c:auto val="1"/>
        <c:lblOffset val="100"/>
        <c:baseTimeUnit val="months"/>
      </c:dateAx>
      <c:valAx>
        <c:axId val="207566336"/>
        <c:scaling>
          <c:orientation val="minMax"/>
        </c:scaling>
        <c:delete val="0"/>
        <c:axPos val="l"/>
        <c:majorGridlines/>
        <c:numFmt formatCode="General" sourceLinked="1"/>
        <c:majorTickMark val="out"/>
        <c:minorTickMark val="none"/>
        <c:tickLblPos val="nextTo"/>
        <c:crossAx val="207564800"/>
        <c:crosses val="autoZero"/>
        <c:crossBetween val="between"/>
      </c:valAx>
      <c:valAx>
        <c:axId val="207567872"/>
        <c:scaling>
          <c:orientation val="minMax"/>
          <c:max val="1"/>
          <c:min val="0"/>
        </c:scaling>
        <c:delete val="0"/>
        <c:axPos val="r"/>
        <c:numFmt formatCode="General" sourceLinked="1"/>
        <c:majorTickMark val="none"/>
        <c:minorTickMark val="none"/>
        <c:tickLblPos val="none"/>
        <c:crossAx val="207569664"/>
        <c:crosses val="max"/>
        <c:crossBetween val="between"/>
      </c:valAx>
      <c:catAx>
        <c:axId val="207569664"/>
        <c:scaling>
          <c:orientation val="minMax"/>
        </c:scaling>
        <c:delete val="1"/>
        <c:axPos val="b"/>
        <c:majorTickMark val="out"/>
        <c:minorTickMark val="none"/>
        <c:tickLblPos val="nextTo"/>
        <c:crossAx val="207567872"/>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2"/>
          <c:tx>
            <c:strRef>
              <c:f>Calculations!$B$27</c:f>
              <c:strCache>
                <c:ptCount val="1"/>
                <c:pt idx="0">
                  <c:v>Recession Dummy NBER</c:v>
                </c:pt>
              </c:strCache>
            </c:strRef>
          </c:tx>
          <c:spPr>
            <a:solidFill>
              <a:schemeClr val="bg1">
                <a:lumMod val="85000"/>
              </a:schemeClr>
            </a:solidFill>
            <a:ln w="23812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07601664"/>
        <c:axId val="207599872"/>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2"/>
          <c:order val="1"/>
          <c:tx>
            <c:strRef>
              <c:f>Calculations!$B$81</c:f>
              <c:strCache>
                <c:ptCount val="1"/>
                <c:pt idx="0">
                  <c:v>MacroAdvisor's Numbers</c:v>
                </c:pt>
              </c:strCache>
            </c:strRef>
          </c:tx>
          <c:spPr>
            <a:ln>
              <a:solidFill>
                <a:schemeClr val="tx1"/>
              </a:solidFill>
            </a:ln>
          </c:spPr>
          <c:marker>
            <c:symbol val="none"/>
          </c:marker>
          <c:val>
            <c:numRef>
              <c:f>Calculations!$W$81:$FX$81</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207588352"/>
        <c:axId val="207598336"/>
      </c:lineChart>
      <c:dateAx>
        <c:axId val="207588352"/>
        <c:scaling>
          <c:orientation val="minMax"/>
          <c:min val="39873"/>
        </c:scaling>
        <c:delete val="0"/>
        <c:axPos val="b"/>
        <c:numFmt formatCode="mmm&quot;-&quot;yyyy" sourceLinked="1"/>
        <c:majorTickMark val="out"/>
        <c:minorTickMark val="none"/>
        <c:tickLblPos val="nextTo"/>
        <c:crossAx val="207598336"/>
        <c:crosses val="autoZero"/>
        <c:auto val="1"/>
        <c:lblOffset val="100"/>
        <c:baseTimeUnit val="months"/>
      </c:dateAx>
      <c:valAx>
        <c:axId val="207598336"/>
        <c:scaling>
          <c:orientation val="minMax"/>
        </c:scaling>
        <c:delete val="0"/>
        <c:axPos val="l"/>
        <c:majorGridlines/>
        <c:numFmt formatCode="General" sourceLinked="1"/>
        <c:majorTickMark val="out"/>
        <c:minorTickMark val="none"/>
        <c:tickLblPos val="nextTo"/>
        <c:crossAx val="207588352"/>
        <c:crosses val="autoZero"/>
        <c:crossBetween val="between"/>
      </c:valAx>
      <c:valAx>
        <c:axId val="207599872"/>
        <c:scaling>
          <c:orientation val="minMax"/>
          <c:max val="1"/>
          <c:min val="0"/>
        </c:scaling>
        <c:delete val="0"/>
        <c:axPos val="r"/>
        <c:numFmt formatCode="General" sourceLinked="1"/>
        <c:majorTickMark val="none"/>
        <c:minorTickMark val="none"/>
        <c:tickLblPos val="none"/>
        <c:crossAx val="207601664"/>
        <c:crosses val="max"/>
        <c:crossBetween val="between"/>
      </c:valAx>
      <c:catAx>
        <c:axId val="207601664"/>
        <c:scaling>
          <c:orientation val="minMax"/>
        </c:scaling>
        <c:delete val="1"/>
        <c:axPos val="b"/>
        <c:majorTickMark val="out"/>
        <c:minorTickMark val="none"/>
        <c:tickLblPos val="nextTo"/>
        <c:crossAx val="207599872"/>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22407680"/>
        <c:axId val="222406144"/>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4"/>
          <c:order val="2"/>
          <c:tx>
            <c:strRef>
              <c:f>Calculations!$B$64</c:f>
              <c:strCache>
                <c:ptCount val="1"/>
                <c:pt idx="0">
                  <c:v>Neutral FI as a Share of Potential Real GDP</c:v>
                </c:pt>
              </c:strCache>
            </c:strRef>
          </c:tx>
          <c:marker>
            <c:symbol val="none"/>
          </c:marker>
          <c:val>
            <c:numRef>
              <c:f>Calculations!$W$64:$FX$64</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222394624"/>
        <c:axId val="222404608"/>
      </c:lineChart>
      <c:dateAx>
        <c:axId val="222394624"/>
        <c:scaling>
          <c:orientation val="minMax"/>
          <c:min val="27454"/>
        </c:scaling>
        <c:delete val="0"/>
        <c:axPos val="b"/>
        <c:numFmt formatCode="mmm&quot;-&quot;yyyy" sourceLinked="1"/>
        <c:majorTickMark val="out"/>
        <c:minorTickMark val="none"/>
        <c:tickLblPos val="nextTo"/>
        <c:crossAx val="222404608"/>
        <c:crosses val="autoZero"/>
        <c:auto val="1"/>
        <c:lblOffset val="100"/>
        <c:baseTimeUnit val="months"/>
      </c:dateAx>
      <c:valAx>
        <c:axId val="222404608"/>
        <c:scaling>
          <c:orientation val="minMax"/>
        </c:scaling>
        <c:delete val="0"/>
        <c:axPos val="l"/>
        <c:majorGridlines/>
        <c:numFmt formatCode="General" sourceLinked="1"/>
        <c:majorTickMark val="out"/>
        <c:minorTickMark val="none"/>
        <c:tickLblPos val="nextTo"/>
        <c:crossAx val="222394624"/>
        <c:crosses val="autoZero"/>
        <c:crossBetween val="between"/>
      </c:valAx>
      <c:valAx>
        <c:axId val="222406144"/>
        <c:scaling>
          <c:orientation val="minMax"/>
          <c:max val="1"/>
          <c:min val="0"/>
        </c:scaling>
        <c:delete val="0"/>
        <c:axPos val="r"/>
        <c:numFmt formatCode="General" sourceLinked="1"/>
        <c:majorTickMark val="none"/>
        <c:minorTickMark val="none"/>
        <c:tickLblPos val="none"/>
        <c:crossAx val="222407680"/>
        <c:crosses val="max"/>
        <c:crossBetween val="between"/>
      </c:valAx>
      <c:catAx>
        <c:axId val="222407680"/>
        <c:scaling>
          <c:orientation val="minMax"/>
        </c:scaling>
        <c:delete val="1"/>
        <c:axPos val="b"/>
        <c:majorTickMark val="out"/>
        <c:minorTickMark val="none"/>
        <c:tickLblPos val="nextTo"/>
        <c:crossAx val="222406144"/>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2" Type="http://schemas.openxmlformats.org/officeDocument/2006/relationships/image" Target="file:///N:\Hutchins\Administration\Chart%20Templates\HutchinsLogo.png" TargetMode="External"/><Relationship Id="rId1" Type="http://schemas.openxmlformats.org/officeDocument/2006/relationships/image" Target="file:///N:\Hutchins\Administration\Chart%20Templates\BrookingsLogo.png" TargetMode="External"/></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119</xdr:col>
      <xdr:colOff>0</xdr:colOff>
      <xdr:row>113</xdr:row>
      <xdr:rowOff>0</xdr:rowOff>
    </xdr:from>
    <xdr:to>
      <xdr:col>125</xdr:col>
      <xdr:colOff>280148</xdr:colOff>
      <xdr:row>136</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83</xdr:row>
      <xdr:rowOff>141192</xdr:rowOff>
    </xdr:from>
    <xdr:to>
      <xdr:col>1</xdr:col>
      <xdr:colOff>2588558</xdr:colOff>
      <xdr:row>105</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108</xdr:row>
      <xdr:rowOff>0</xdr:rowOff>
    </xdr:from>
    <xdr:to>
      <xdr:col>1</xdr:col>
      <xdr:colOff>2208961</xdr:colOff>
      <xdr:row>131</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84</xdr:row>
      <xdr:rowOff>0</xdr:rowOff>
    </xdr:from>
    <xdr:to>
      <xdr:col>9</xdr:col>
      <xdr:colOff>168087</xdr:colOff>
      <xdr:row>110</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542925</xdr:colOff>
      <xdr:row>3</xdr:row>
      <xdr:rowOff>133350</xdr:rowOff>
    </xdr:from>
    <xdr:to>
      <xdr:col>11</xdr:col>
      <xdr:colOff>492498</xdr:colOff>
      <xdr:row>25</xdr:row>
      <xdr:rowOff>104215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28</xdr:row>
      <xdr:rowOff>0</xdr:rowOff>
    </xdr:from>
    <xdr:to>
      <xdr:col>11</xdr:col>
      <xdr:colOff>562486</xdr:colOff>
      <xdr:row>49</xdr:row>
      <xdr:rowOff>161365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51</xdr:row>
      <xdr:rowOff>0</xdr:rowOff>
    </xdr:from>
    <xdr:to>
      <xdr:col>11</xdr:col>
      <xdr:colOff>562486</xdr:colOff>
      <xdr:row>72</xdr:row>
      <xdr:rowOff>161365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75</xdr:row>
      <xdr:rowOff>0</xdr:rowOff>
    </xdr:from>
    <xdr:to>
      <xdr:col>11</xdr:col>
      <xdr:colOff>562486</xdr:colOff>
      <xdr:row>96</xdr:row>
      <xdr:rowOff>161365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28</xdr:row>
      <xdr:rowOff>0</xdr:rowOff>
    </xdr:from>
    <xdr:to>
      <xdr:col>22</xdr:col>
      <xdr:colOff>562486</xdr:colOff>
      <xdr:row>49</xdr:row>
      <xdr:rowOff>161365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51</xdr:row>
      <xdr:rowOff>0</xdr:rowOff>
    </xdr:from>
    <xdr:to>
      <xdr:col>22</xdr:col>
      <xdr:colOff>562486</xdr:colOff>
      <xdr:row>72</xdr:row>
      <xdr:rowOff>161365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75</xdr:row>
      <xdr:rowOff>0</xdr:rowOff>
    </xdr:from>
    <xdr:to>
      <xdr:col>22</xdr:col>
      <xdr:colOff>562486</xdr:colOff>
      <xdr:row>96</xdr:row>
      <xdr:rowOff>161365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0</xdr:colOff>
      <xdr:row>4</xdr:row>
      <xdr:rowOff>0</xdr:rowOff>
    </xdr:from>
    <xdr:to>
      <xdr:col>33</xdr:col>
      <xdr:colOff>554690</xdr:colOff>
      <xdr:row>25</xdr:row>
      <xdr:rowOff>161365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0</xdr:colOff>
      <xdr:row>28</xdr:row>
      <xdr:rowOff>0</xdr:rowOff>
    </xdr:from>
    <xdr:to>
      <xdr:col>33</xdr:col>
      <xdr:colOff>554690</xdr:colOff>
      <xdr:row>49</xdr:row>
      <xdr:rowOff>161365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51</xdr:row>
      <xdr:rowOff>0</xdr:rowOff>
    </xdr:from>
    <xdr:to>
      <xdr:col>33</xdr:col>
      <xdr:colOff>554690</xdr:colOff>
      <xdr:row>72</xdr:row>
      <xdr:rowOff>161365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0</xdr:colOff>
      <xdr:row>75</xdr:row>
      <xdr:rowOff>0</xdr:rowOff>
    </xdr:from>
    <xdr:to>
      <xdr:col>33</xdr:col>
      <xdr:colOff>554690</xdr:colOff>
      <xdr:row>96</xdr:row>
      <xdr:rowOff>161365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371475</xdr:colOff>
      <xdr:row>1</xdr:row>
      <xdr:rowOff>180975</xdr:rowOff>
    </xdr:from>
    <xdr:to>
      <xdr:col>10</xdr:col>
      <xdr:colOff>593725</xdr:colOff>
      <xdr:row>21</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0.04525</cdr:y>
    </cdr:from>
    <cdr:to>
      <cdr:x>0.55129</cdr:x>
      <cdr:y>0.13785</cdr:y>
    </cdr:to>
    <cdr:sp macro="" textlink="">
      <cdr:nvSpPr>
        <cdr:cNvPr id="2" name="TextBox 1"/>
        <cdr:cNvSpPr txBox="1"/>
      </cdr:nvSpPr>
      <cdr:spPr>
        <a:xfrm xmlns:a="http://schemas.openxmlformats.org/drawingml/2006/main">
          <a:off x="0" y="171527"/>
          <a:ext cx="3483188" cy="351042"/>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i="0" u="none">
              <a:effectLst/>
              <a:latin typeface="Arial" panose="020B0604020202020204" pitchFamily="34" charset="0"/>
              <a:ea typeface="+mn-ea"/>
              <a:cs typeface="Arial" panose="020B0604020202020204" pitchFamily="34" charset="0"/>
            </a:rPr>
            <a:t>The Contribution of Fiscal Policy to GDP Growth</a:t>
          </a:r>
          <a:endParaRPr lang="en-US" sz="900" i="0" u="none">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0.00995</cdr:x>
      <cdr:y>0.89698</cdr:y>
    </cdr:from>
    <cdr:to>
      <cdr:x>0.59225</cdr:x>
      <cdr:y>1</cdr:y>
    </cdr:to>
    <cdr:sp macro="" textlink="">
      <cdr:nvSpPr>
        <cdr:cNvPr id="3" name="TextBox 2"/>
        <cdr:cNvSpPr txBox="1"/>
      </cdr:nvSpPr>
      <cdr:spPr>
        <a:xfrm xmlns:a="http://schemas.openxmlformats.org/drawingml/2006/main">
          <a:off x="62867" y="3400425"/>
          <a:ext cx="3679117" cy="39052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900">
              <a:latin typeface="Arial"/>
            </a:rPr>
            <a:t>Source: Hutchins Center Calculations based on BEA data; four-quarter moving average; shaded areas indicate recessions</a:t>
          </a:r>
        </a:p>
      </cdr:txBody>
    </cdr:sp>
  </cdr:relSizeAnchor>
  <cdr:relSizeAnchor xmlns:cdr="http://schemas.openxmlformats.org/drawingml/2006/chartDrawing">
    <cdr:from>
      <cdr:x>0.69901</cdr:x>
      <cdr:y>0.91374</cdr:y>
    </cdr:from>
    <cdr:to>
      <cdr:x>0.93281</cdr:x>
      <cdr:y>0.9693</cdr:y>
    </cdr:to>
    <cdr:pic>
      <cdr:nvPicPr>
        <cdr:cNvPr id="4" name="Picture 3"/>
        <cdr:cNvPicPr>
          <a:picLocks xmlns:a="http://schemas.openxmlformats.org/drawingml/2006/main"/>
        </cdr:cNvPicPr>
      </cdr:nvPicPr>
      <cdr:blipFill>
        <a:blip xmlns:a="http://schemas.openxmlformats.org/drawingml/2006/main" xmlns:r="http://schemas.openxmlformats.org/officeDocument/2006/relationships" r:link="rId1"/>
        <a:stretch xmlns:a="http://schemas.openxmlformats.org/drawingml/2006/main">
          <a:fillRect/>
        </a:stretch>
      </cdr:blipFill>
      <cdr:spPr>
        <a:xfrm xmlns:a="http://schemas.openxmlformats.org/drawingml/2006/main">
          <a:off x="3835066" y="2506579"/>
          <a:ext cx="1282700" cy="152400"/>
        </a:xfrm>
        <a:prstGeom xmlns:a="http://schemas.openxmlformats.org/drawingml/2006/main" prst="rect">
          <a:avLst/>
        </a:prstGeom>
      </cdr:spPr>
    </cdr:pic>
  </cdr:relSizeAnchor>
  <cdr:relSizeAnchor xmlns:cdr="http://schemas.openxmlformats.org/drawingml/2006/chartDrawing">
    <cdr:from>
      <cdr:x>0.94444</cdr:x>
      <cdr:y>0.87959</cdr:y>
    </cdr:from>
    <cdr:to>
      <cdr:x>0.97917</cdr:x>
      <cdr:y>0.96755</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link="rId2"/>
        <a:stretch xmlns:a="http://schemas.openxmlformats.org/drawingml/2006/main">
          <a:fillRect/>
        </a:stretch>
      </cdr:blipFill>
      <cdr:spPr>
        <a:xfrm xmlns:a="http://schemas.openxmlformats.org/drawingml/2006/main">
          <a:off x="5181600" y="2412887"/>
          <a:ext cx="190500" cy="2413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7</xdr:col>
      <xdr:colOff>0</xdr:colOff>
      <xdr:row>0</xdr:row>
      <xdr:rowOff>133350</xdr:rowOff>
    </xdr:from>
    <xdr:to>
      <xdr:col>8</xdr:col>
      <xdr:colOff>323850</xdr:colOff>
      <xdr:row>1</xdr:row>
      <xdr:rowOff>66675</xdr:rowOff>
    </xdr:to>
    <xdr:pic>
      <xdr:nvPicPr>
        <xdr:cNvPr id="8" name="Picture 7"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10800000">
          <a:off x="4267200" y="133350"/>
          <a:ext cx="9334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277539</xdr:colOff>
      <xdr:row>0</xdr:row>
      <xdr:rowOff>126781</xdr:rowOff>
    </xdr:from>
    <xdr:to>
      <xdr:col>1</xdr:col>
      <xdr:colOff>601389</xdr:colOff>
      <xdr:row>1</xdr:row>
      <xdr:rowOff>60106</xdr:rowOff>
    </xdr:to>
    <xdr:pic>
      <xdr:nvPicPr>
        <xdr:cNvPr id="9" name="Picture 8"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539" y="126781"/>
          <a:ext cx="934764"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xdr:row>
      <xdr:rowOff>0</xdr:rowOff>
    </xdr:from>
    <xdr:to>
      <xdr:col>8</xdr:col>
      <xdr:colOff>353786</xdr:colOff>
      <xdr:row>27</xdr:row>
      <xdr:rowOff>13607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0.91672</cdr:y>
    </cdr:from>
    <cdr:to>
      <cdr:x>0.59912</cdr:x>
      <cdr:y>1</cdr:y>
    </cdr:to>
    <cdr:sp macro="" textlink="">
      <cdr:nvSpPr>
        <cdr:cNvPr id="3" name="TextBox 1"/>
        <cdr:cNvSpPr txBox="1"/>
      </cdr:nvSpPr>
      <cdr:spPr>
        <a:xfrm xmlns:a="http://schemas.openxmlformats.org/drawingml/2006/main">
          <a:off x="0" y="4029075"/>
          <a:ext cx="3133749" cy="3660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Arial" panose="020B0604020202020204" pitchFamily="34" charset="0"/>
              <a:cs typeface="Arial" panose="020B0604020202020204" pitchFamily="34" charset="0"/>
            </a:rPr>
            <a:t>Source: Hutchins Center Calculations based</a:t>
          </a:r>
          <a:r>
            <a:rPr lang="en-US" sz="900" baseline="0">
              <a:latin typeface="Arial" panose="020B0604020202020204" pitchFamily="34" charset="0"/>
              <a:cs typeface="Arial" panose="020B0604020202020204" pitchFamily="34" charset="0"/>
            </a:rPr>
            <a:t> on </a:t>
          </a:r>
          <a:r>
            <a:rPr lang="en-US" sz="900">
              <a:latin typeface="Arial" panose="020B0604020202020204" pitchFamily="34" charset="0"/>
              <a:cs typeface="Arial" panose="020B0604020202020204" pitchFamily="34" charset="0"/>
            </a:rPr>
            <a:t> BEA</a:t>
          </a:r>
          <a:r>
            <a:rPr lang="en-US" sz="900" baseline="0">
              <a:latin typeface="Arial" panose="020B0604020202020204" pitchFamily="34" charset="0"/>
              <a:cs typeface="Arial" panose="020B0604020202020204" pitchFamily="34" charset="0"/>
            </a:rPr>
            <a:t> data; shaded areas indicate recessions.</a:t>
          </a:r>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0.90156</cdr:x>
      <cdr:y>0.92171</cdr:y>
    </cdr:from>
    <cdr:to>
      <cdr:x>0.95156</cdr:x>
      <cdr:y>1</cdr:y>
    </cdr:to>
    <cdr:pic>
      <cdr:nvPicPr>
        <cdr:cNvPr id="6" name="Picture 5"/>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297555" y="2949841"/>
          <a:ext cx="182880" cy="250559"/>
        </a:xfrm>
        <a:prstGeom xmlns:a="http://schemas.openxmlformats.org/drawingml/2006/main" prst="rect">
          <a:avLst/>
        </a:prstGeom>
      </cdr:spPr>
    </cdr:pic>
  </cdr:relSizeAnchor>
  <cdr:relSizeAnchor xmlns:cdr="http://schemas.openxmlformats.org/drawingml/2006/chartDrawing">
    <cdr:from>
      <cdr:x>0.58787</cdr:x>
      <cdr:y>0.94215</cdr:y>
    </cdr:from>
    <cdr:to>
      <cdr:x>0.91287</cdr:x>
      <cdr:y>1</cdr:y>
    </cdr:to>
    <cdr:pic>
      <cdr:nvPicPr>
        <cdr:cNvPr id="7" name="Picture 6"/>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2150199" y="3015256"/>
          <a:ext cx="1188720" cy="185144"/>
        </a:xfrm>
        <a:prstGeom xmlns:a="http://schemas.openxmlformats.org/drawingml/2006/main" prst="rect">
          <a:avLst/>
        </a:prstGeom>
      </cdr:spPr>
    </cdr:pic>
  </cdr:relSizeAnchor>
  <cdr:relSizeAnchor xmlns:cdr="http://schemas.openxmlformats.org/drawingml/2006/chartDrawing">
    <cdr:from>
      <cdr:x>0</cdr:x>
      <cdr:y>0.05994</cdr:y>
    </cdr:from>
    <cdr:to>
      <cdr:x>0.70141</cdr:x>
      <cdr:y>0.13239</cdr:y>
    </cdr:to>
    <cdr:sp macro="" textlink="">
      <cdr:nvSpPr>
        <cdr:cNvPr id="2" name="TextBox 1"/>
        <cdr:cNvSpPr txBox="1"/>
      </cdr:nvSpPr>
      <cdr:spPr>
        <a:xfrm xmlns:a="http://schemas.openxmlformats.org/drawingml/2006/main">
          <a:off x="0" y="164425"/>
          <a:ext cx="3223113" cy="1987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Contribution</a:t>
          </a:r>
          <a:r>
            <a:rPr lang="en-US" sz="900" baseline="0">
              <a:latin typeface="Arial" panose="020B0604020202020204" pitchFamily="34" charset="0"/>
              <a:cs typeface="Arial" panose="020B0604020202020204" pitchFamily="34" charset="0"/>
            </a:rPr>
            <a:t> of Fiscal Policy to Real GDP Growth</a:t>
          </a:r>
          <a:endParaRPr lang="en-US" sz="900">
            <a:latin typeface="Arial" panose="020B0604020202020204" pitchFamily="34" charset="0"/>
            <a:cs typeface="Arial" panose="020B060402020202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2" Type="http://schemas.openxmlformats.org/officeDocument/2006/relationships/hyperlink" Target="mailto:CH@USECON" TargetMode="External"/><Relationship Id="rId16" Type="http://schemas.openxmlformats.org/officeDocument/2006/relationships/hyperlink" Target="mailto:RecessQ@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E18"/>
  <sheetViews>
    <sheetView zoomScale="85" zoomScaleNormal="85" workbookViewId="0">
      <selection activeCell="E28" sqref="E28"/>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248</v>
      </c>
      <c r="B10" t="s">
        <v>42</v>
      </c>
      <c r="C10" t="s">
        <v>34</v>
      </c>
      <c r="D10" s="2" t="s">
        <v>46</v>
      </c>
      <c r="E10" t="s">
        <v>41</v>
      </c>
    </row>
    <row r="11" spans="1:5" x14ac:dyDescent="0.25">
      <c r="A11" t="s">
        <v>249</v>
      </c>
      <c r="B11" t="s">
        <v>250</v>
      </c>
      <c r="C11" t="s">
        <v>251</v>
      </c>
      <c r="D11" s="2" t="s">
        <v>252</v>
      </c>
      <c r="E11" t="s">
        <v>253</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215</v>
      </c>
      <c r="D17" s="2" t="s">
        <v>216</v>
      </c>
      <c r="E17" t="s">
        <v>224</v>
      </c>
    </row>
    <row r="18" spans="1:5" x14ac:dyDescent="0.25">
      <c r="A18" t="s">
        <v>30</v>
      </c>
      <c r="B18" s="16" t="s">
        <v>222</v>
      </c>
      <c r="C18" t="s">
        <v>227</v>
      </c>
      <c r="D18" s="2" t="s">
        <v>226</v>
      </c>
      <c r="E18" t="s">
        <v>223</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O7" activePane="bottomRight" state="frozen"/>
      <selection pane="topRight" activeCell="C1" sqref="C1"/>
      <selection pane="bottomLeft" activeCell="A7" sqref="A7"/>
      <selection pane="bottomRight" activeCell="S3" sqref="S3"/>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5" width="33" customWidth="1"/>
    <col min="16" max="16" width="38.42578125" customWidth="1"/>
    <col min="17" max="17" width="19.42578125" customWidth="1"/>
  </cols>
  <sheetData>
    <row r="1" spans="1:22" x14ac:dyDescent="0.25">
      <c r="A1" s="6"/>
      <c r="B1" s="6"/>
      <c r="C1" s="6" t="s">
        <v>13</v>
      </c>
      <c r="D1" s="6" t="s">
        <v>14</v>
      </c>
      <c r="E1" s="6" t="s">
        <v>18</v>
      </c>
      <c r="F1" s="6" t="s">
        <v>36</v>
      </c>
      <c r="G1" s="6" t="s">
        <v>37</v>
      </c>
      <c r="H1" s="6" t="s">
        <v>248</v>
      </c>
      <c r="I1" s="6" t="s">
        <v>257</v>
      </c>
      <c r="J1" s="6" t="s">
        <v>35</v>
      </c>
      <c r="K1" s="6" t="s">
        <v>8</v>
      </c>
      <c r="L1" s="6" t="s">
        <v>9</v>
      </c>
      <c r="M1" s="6" t="s">
        <v>10</v>
      </c>
      <c r="N1" s="6" t="s">
        <v>11</v>
      </c>
      <c r="O1" s="6" t="s">
        <v>12</v>
      </c>
      <c r="P1" s="6" t="s">
        <v>183</v>
      </c>
      <c r="Q1" s="6" t="s">
        <v>215</v>
      </c>
      <c r="R1" s="6" t="s">
        <v>229</v>
      </c>
      <c r="S1" s="6" t="s">
        <v>395</v>
      </c>
    </row>
    <row r="2" spans="1:22" x14ac:dyDescent="0.25">
      <c r="A2" t="s">
        <v>341</v>
      </c>
      <c r="B2" t="s">
        <v>61</v>
      </c>
      <c r="C2" s="2" t="s">
        <v>21</v>
      </c>
      <c r="D2" s="2" t="s">
        <v>20</v>
      </c>
      <c r="E2" s="2" t="s">
        <v>19</v>
      </c>
      <c r="F2" s="2" t="s">
        <v>44</v>
      </c>
      <c r="G2" s="2" t="s">
        <v>45</v>
      </c>
      <c r="H2" s="2" t="s">
        <v>46</v>
      </c>
      <c r="I2" s="2" t="s">
        <v>252</v>
      </c>
      <c r="J2" s="2" t="s">
        <v>43</v>
      </c>
      <c r="K2" s="2" t="s">
        <v>47</v>
      </c>
      <c r="L2" s="2" t="s">
        <v>54</v>
      </c>
      <c r="M2" s="2" t="s">
        <v>53</v>
      </c>
      <c r="N2" s="2" t="s">
        <v>55</v>
      </c>
      <c r="O2" s="2" t="s">
        <v>49</v>
      </c>
      <c r="P2" s="2" t="s">
        <v>7</v>
      </c>
      <c r="Q2" s="2" t="s">
        <v>216</v>
      </c>
      <c r="R2" s="2" t="s">
        <v>226</v>
      </c>
      <c r="S2" s="2" t="s">
        <v>363</v>
      </c>
    </row>
    <row r="3" spans="1:22" x14ac:dyDescent="0.25">
      <c r="A3" t="s">
        <v>57</v>
      </c>
      <c r="C3" t="s">
        <v>162</v>
      </c>
      <c r="D3" t="s">
        <v>164</v>
      </c>
      <c r="E3" t="s">
        <v>166</v>
      </c>
      <c r="F3" t="s">
        <v>167</v>
      </c>
      <c r="G3" t="s">
        <v>168</v>
      </c>
      <c r="H3" t="s">
        <v>169</v>
      </c>
      <c r="I3" t="s">
        <v>254</v>
      </c>
      <c r="J3" t="s">
        <v>188</v>
      </c>
      <c r="K3" t="s">
        <v>170</v>
      </c>
      <c r="L3" t="s">
        <v>171</v>
      </c>
      <c r="M3" t="s">
        <v>172</v>
      </c>
      <c r="N3" t="s">
        <v>173</v>
      </c>
      <c r="O3" t="s">
        <v>174</v>
      </c>
      <c r="P3" t="s">
        <v>182</v>
      </c>
      <c r="Q3" t="s">
        <v>220</v>
      </c>
      <c r="R3" t="s">
        <v>228</v>
      </c>
      <c r="S3" t="s">
        <v>366</v>
      </c>
    </row>
    <row r="4" spans="1:22" x14ac:dyDescent="0.25">
      <c r="A4" t="s">
        <v>58</v>
      </c>
      <c r="C4" t="s">
        <v>161</v>
      </c>
      <c r="D4" t="s">
        <v>161</v>
      </c>
      <c r="E4" t="s">
        <v>161</v>
      </c>
      <c r="F4" t="s">
        <v>161</v>
      </c>
      <c r="G4" t="s">
        <v>161</v>
      </c>
      <c r="H4" t="s">
        <v>161</v>
      </c>
      <c r="I4" t="s">
        <v>161</v>
      </c>
      <c r="J4" t="s">
        <v>161</v>
      </c>
      <c r="K4" t="s">
        <v>161</v>
      </c>
      <c r="L4" t="s">
        <v>161</v>
      </c>
      <c r="M4" t="s">
        <v>161</v>
      </c>
      <c r="N4" t="s">
        <v>161</v>
      </c>
      <c r="O4" t="s">
        <v>161</v>
      </c>
      <c r="P4" t="s">
        <v>161</v>
      </c>
      <c r="Q4" t="s">
        <v>219</v>
      </c>
      <c r="R4" t="s">
        <v>161</v>
      </c>
      <c r="S4" t="s">
        <v>365</v>
      </c>
      <c r="U4" s="26"/>
      <c r="V4" s="27"/>
    </row>
    <row r="5" spans="1:22" x14ac:dyDescent="0.25">
      <c r="A5" t="s">
        <v>59</v>
      </c>
      <c r="C5" t="s">
        <v>160</v>
      </c>
      <c r="D5" t="s">
        <v>163</v>
      </c>
      <c r="E5" t="s">
        <v>165</v>
      </c>
      <c r="F5" t="s">
        <v>165</v>
      </c>
      <c r="G5" t="s">
        <v>165</v>
      </c>
      <c r="H5" t="s">
        <v>165</v>
      </c>
      <c r="I5" t="s">
        <v>165</v>
      </c>
      <c r="J5" t="s">
        <v>165</v>
      </c>
      <c r="K5" t="s">
        <v>165</v>
      </c>
      <c r="L5" t="s">
        <v>165</v>
      </c>
      <c r="M5" t="s">
        <v>165</v>
      </c>
      <c r="N5" t="s">
        <v>165</v>
      </c>
      <c r="O5" t="s">
        <v>165</v>
      </c>
      <c r="P5" t="s">
        <v>181</v>
      </c>
      <c r="Q5" t="s">
        <v>218</v>
      </c>
      <c r="R5" t="s">
        <v>165</v>
      </c>
      <c r="S5" t="s">
        <v>364</v>
      </c>
      <c r="U5" s="26"/>
      <c r="V5" s="27"/>
    </row>
    <row r="6" spans="1:22" x14ac:dyDescent="0.25">
      <c r="A6" t="s">
        <v>60</v>
      </c>
      <c r="C6" t="s">
        <v>397</v>
      </c>
      <c r="D6" t="s">
        <v>397</v>
      </c>
      <c r="E6" t="s">
        <v>397</v>
      </c>
      <c r="F6" t="s">
        <v>397</v>
      </c>
      <c r="G6" t="s">
        <v>397</v>
      </c>
      <c r="H6" t="s">
        <v>397</v>
      </c>
      <c r="I6" t="s">
        <v>397</v>
      </c>
      <c r="J6" t="s">
        <v>397</v>
      </c>
      <c r="K6" t="s">
        <v>398</v>
      </c>
      <c r="L6" t="s">
        <v>398</v>
      </c>
      <c r="M6" t="s">
        <v>398</v>
      </c>
      <c r="N6" t="s">
        <v>397</v>
      </c>
      <c r="O6" t="s">
        <v>398</v>
      </c>
      <c r="P6" t="s">
        <v>398</v>
      </c>
      <c r="Q6" t="s">
        <v>217</v>
      </c>
      <c r="R6" t="s">
        <v>397</v>
      </c>
      <c r="S6" t="s">
        <v>399</v>
      </c>
      <c r="U6" s="26"/>
      <c r="V6" s="27"/>
    </row>
    <row r="7" spans="1:22" x14ac:dyDescent="0.25">
      <c r="A7" t="s">
        <v>342</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4666.6000000000004</v>
      </c>
      <c r="R7" s="5">
        <v>249.4</v>
      </c>
      <c r="S7" s="51">
        <v>1</v>
      </c>
      <c r="U7" s="26"/>
      <c r="V7" s="27"/>
    </row>
    <row r="8" spans="1:22" x14ac:dyDescent="0.25">
      <c r="A8" t="s">
        <v>343</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4709.1000000000004</v>
      </c>
      <c r="R8" s="5">
        <v>250.7</v>
      </c>
      <c r="S8" s="51">
        <v>1</v>
      </c>
      <c r="U8" s="26"/>
      <c r="V8" s="27"/>
    </row>
    <row r="9" spans="1:22" x14ac:dyDescent="0.25">
      <c r="A9" t="s">
        <v>344</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4751</v>
      </c>
      <c r="R9" s="5">
        <v>256.2</v>
      </c>
      <c r="S9" s="51">
        <v>1</v>
      </c>
      <c r="U9" s="26"/>
      <c r="V9" s="27"/>
    </row>
    <row r="10" spans="1:22" x14ac:dyDescent="0.25">
      <c r="A10" t="s">
        <v>345</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4792.3999999999996</v>
      </c>
      <c r="R10" s="5">
        <v>260.39999999999998</v>
      </c>
      <c r="S10" s="51">
        <v>1</v>
      </c>
      <c r="U10" s="26"/>
      <c r="V10" s="27"/>
    </row>
    <row r="11" spans="1:22" x14ac:dyDescent="0.25">
      <c r="A11" t="s">
        <v>346</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4833.2</v>
      </c>
      <c r="R11" s="5">
        <v>263.7</v>
      </c>
      <c r="S11" s="51">
        <v>-1</v>
      </c>
      <c r="U11" s="26"/>
      <c r="V11" s="27"/>
    </row>
    <row r="12" spans="1:22" x14ac:dyDescent="0.25">
      <c r="A12" t="s">
        <v>347</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4873.2</v>
      </c>
      <c r="R12" s="5">
        <v>268</v>
      </c>
      <c r="S12" s="51">
        <v>-1</v>
      </c>
      <c r="U12" s="26"/>
      <c r="V12" s="27"/>
    </row>
    <row r="13" spans="1:22" x14ac:dyDescent="0.25">
      <c r="A13" t="s">
        <v>348</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4913</v>
      </c>
      <c r="R13" s="5">
        <v>271.7</v>
      </c>
      <c r="S13" s="51">
        <v>-1</v>
      </c>
      <c r="U13" s="26"/>
      <c r="V13" s="27"/>
    </row>
    <row r="14" spans="1:22" x14ac:dyDescent="0.25">
      <c r="A14" t="s">
        <v>349</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4952.8999999999996</v>
      </c>
      <c r="R14" s="5">
        <v>274</v>
      </c>
      <c r="S14" s="51">
        <v>-1</v>
      </c>
      <c r="U14" s="26"/>
      <c r="V14" s="27"/>
    </row>
    <row r="15" spans="1:22" x14ac:dyDescent="0.25">
      <c r="A15" t="s">
        <v>350</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4993.3</v>
      </c>
      <c r="R15" s="5">
        <v>284.3</v>
      </c>
      <c r="S15" s="51">
        <v>-1</v>
      </c>
      <c r="U15" s="26"/>
      <c r="V15" s="27"/>
    </row>
    <row r="16" spans="1:22" x14ac:dyDescent="0.25">
      <c r="A16" t="s">
        <v>351</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5034.1000000000004</v>
      </c>
      <c r="R16" s="5">
        <v>289</v>
      </c>
      <c r="S16" s="51">
        <v>-1</v>
      </c>
      <c r="U16" s="26"/>
      <c r="V16" s="27"/>
    </row>
    <row r="17" spans="1:22" x14ac:dyDescent="0.25">
      <c r="A17" t="s">
        <v>352</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5075.6000000000004</v>
      </c>
      <c r="R17" s="5">
        <v>286.3</v>
      </c>
      <c r="S17" s="51">
        <v>-1</v>
      </c>
      <c r="U17" s="26"/>
      <c r="V17" s="27"/>
    </row>
    <row r="18" spans="1:22" x14ac:dyDescent="0.25">
      <c r="A18" t="s">
        <v>353</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5118.2</v>
      </c>
      <c r="R18" s="5">
        <v>293.5</v>
      </c>
      <c r="S18" s="51">
        <v>-1</v>
      </c>
      <c r="U18" s="26"/>
      <c r="V18" s="27"/>
    </row>
    <row r="19" spans="1:22" x14ac:dyDescent="0.25">
      <c r="A19" t="s">
        <v>354</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5162.3999999999996</v>
      </c>
      <c r="R19" s="5">
        <v>301.3</v>
      </c>
      <c r="S19" s="51">
        <v>-1</v>
      </c>
      <c r="U19" s="26"/>
      <c r="V19" s="27"/>
    </row>
    <row r="20" spans="1:22" x14ac:dyDescent="0.25">
      <c r="A20" t="s">
        <v>355</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5208.6000000000004</v>
      </c>
      <c r="R20" s="5">
        <v>304.89999999999998</v>
      </c>
      <c r="S20" s="51">
        <v>-1</v>
      </c>
      <c r="U20" s="26"/>
      <c r="V20" s="27"/>
    </row>
    <row r="21" spans="1:22" x14ac:dyDescent="0.25">
      <c r="A21" t="s">
        <v>356</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5256</v>
      </c>
      <c r="R21" s="5">
        <v>305.60000000000002</v>
      </c>
      <c r="S21" s="51">
        <v>-1</v>
      </c>
      <c r="U21" s="26"/>
      <c r="V21" s="27"/>
    </row>
    <row r="22" spans="1:22" x14ac:dyDescent="0.25">
      <c r="A22" t="s">
        <v>357</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5304.3</v>
      </c>
      <c r="R22" s="5">
        <v>313.7</v>
      </c>
      <c r="S22" s="51">
        <v>1</v>
      </c>
      <c r="U22" s="26"/>
      <c r="V22" s="27"/>
    </row>
    <row r="23" spans="1:22" x14ac:dyDescent="0.25">
      <c r="A23" t="s">
        <v>358</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5353.5</v>
      </c>
      <c r="R23" s="5">
        <v>326.10000000000002</v>
      </c>
      <c r="S23" s="51">
        <v>1</v>
      </c>
      <c r="U23" s="26"/>
      <c r="V23" s="27"/>
    </row>
    <row r="24" spans="1:22" x14ac:dyDescent="0.25">
      <c r="A24" t="s">
        <v>359</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5403.7</v>
      </c>
      <c r="R24" s="5">
        <v>337.3</v>
      </c>
      <c r="S24" s="51">
        <v>1</v>
      </c>
      <c r="U24" s="26"/>
      <c r="V24" s="27"/>
    </row>
    <row r="25" spans="1:22" x14ac:dyDescent="0.25">
      <c r="A25" t="s">
        <v>360</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5454.1</v>
      </c>
      <c r="R25" s="5">
        <v>348.3</v>
      </c>
      <c r="S25" s="51">
        <v>1</v>
      </c>
      <c r="U25" s="26"/>
      <c r="V25" s="27"/>
    </row>
    <row r="26" spans="1:22" x14ac:dyDescent="0.25">
      <c r="A26" t="s">
        <v>361</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5504.2</v>
      </c>
      <c r="R26" s="5">
        <v>360.8</v>
      </c>
      <c r="S26" s="51">
        <v>1</v>
      </c>
      <c r="U26" s="26"/>
      <c r="V26" s="27"/>
    </row>
    <row r="27" spans="1:22" x14ac:dyDescent="0.25">
      <c r="A27" t="s">
        <v>280</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5553</v>
      </c>
      <c r="R27" s="5">
        <v>371.7</v>
      </c>
      <c r="S27" s="51">
        <v>1</v>
      </c>
      <c r="U27" s="26"/>
      <c r="V27" s="27"/>
    </row>
    <row r="28" spans="1:22" x14ac:dyDescent="0.25">
      <c r="A28" t="s">
        <v>281</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5600.3</v>
      </c>
      <c r="R28" s="5">
        <v>375.8</v>
      </c>
      <c r="S28" s="51">
        <v>-1</v>
      </c>
      <c r="U28" s="26"/>
      <c r="V28" s="27"/>
    </row>
    <row r="29" spans="1:22" x14ac:dyDescent="0.25">
      <c r="A29" t="s">
        <v>282</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5646.9</v>
      </c>
      <c r="R29" s="5">
        <v>387</v>
      </c>
      <c r="S29" s="51">
        <v>-1</v>
      </c>
      <c r="U29" s="26"/>
      <c r="V29" s="27"/>
    </row>
    <row r="30" spans="1:22" x14ac:dyDescent="0.25">
      <c r="A30" t="s">
        <v>283</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5693</v>
      </c>
      <c r="R30" s="5">
        <v>397.3</v>
      </c>
      <c r="S30" s="51">
        <v>-1</v>
      </c>
      <c r="U30" s="26"/>
      <c r="V30" s="27"/>
    </row>
    <row r="31" spans="1:22" x14ac:dyDescent="0.25">
      <c r="A31" t="s">
        <v>284</v>
      </c>
      <c r="B31" s="4">
        <v>27850</v>
      </c>
      <c r="C31" s="5">
        <v>17.600000000000001</v>
      </c>
      <c r="D31" s="5">
        <v>15.2</v>
      </c>
      <c r="E31" s="5">
        <v>174.4</v>
      </c>
      <c r="F31" s="5">
        <v>162.1</v>
      </c>
      <c r="G31" s="5">
        <v>141.69999999999999</v>
      </c>
      <c r="H31" s="5">
        <v>65.3</v>
      </c>
      <c r="I31" s="5">
        <v>5.8</v>
      </c>
      <c r="J31" s="5">
        <v>99.6</v>
      </c>
      <c r="K31" s="5">
        <v>5618.5</v>
      </c>
      <c r="L31" s="5">
        <v>3539.9</v>
      </c>
      <c r="M31" s="5">
        <v>1112.3</v>
      </c>
      <c r="N31" s="7">
        <v>0.31422</v>
      </c>
      <c r="O31" s="5">
        <v>1824.5</v>
      </c>
      <c r="P31" s="11">
        <v>0.23</v>
      </c>
      <c r="Q31" s="5">
        <v>5738.4</v>
      </c>
      <c r="R31" s="5">
        <v>402.9</v>
      </c>
      <c r="S31" s="51">
        <v>-1</v>
      </c>
      <c r="U31" s="26"/>
      <c r="V31" s="27"/>
    </row>
    <row r="32" spans="1:22" x14ac:dyDescent="0.25">
      <c r="A32" t="s">
        <v>285</v>
      </c>
      <c r="B32" s="4">
        <v>27941</v>
      </c>
      <c r="C32" s="5">
        <v>18.399999999999999</v>
      </c>
      <c r="D32" s="5">
        <v>14.9</v>
      </c>
      <c r="E32" s="5">
        <v>172.7</v>
      </c>
      <c r="F32" s="5">
        <v>169</v>
      </c>
      <c r="G32" s="5">
        <v>144.9</v>
      </c>
      <c r="H32" s="5">
        <v>64.400000000000006</v>
      </c>
      <c r="I32" s="5">
        <v>5.8</v>
      </c>
      <c r="J32" s="5">
        <v>101.1</v>
      </c>
      <c r="K32" s="5">
        <v>5661</v>
      </c>
      <c r="L32" s="5">
        <v>3572.4</v>
      </c>
      <c r="M32" s="5">
        <v>1132</v>
      </c>
      <c r="N32" s="7">
        <v>0.31685999999999998</v>
      </c>
      <c r="O32" s="5">
        <v>1856.9</v>
      </c>
      <c r="P32" s="11">
        <v>-0.88</v>
      </c>
      <c r="Q32" s="5">
        <v>5783.4</v>
      </c>
      <c r="R32" s="5">
        <v>403.2</v>
      </c>
      <c r="S32" s="51">
        <v>-1</v>
      </c>
      <c r="U32" s="26"/>
      <c r="V32" s="27"/>
    </row>
    <row r="33" spans="1:22" x14ac:dyDescent="0.25">
      <c r="A33" t="s">
        <v>286</v>
      </c>
      <c r="B33" s="4">
        <v>28033</v>
      </c>
      <c r="C33" s="5">
        <v>19.2</v>
      </c>
      <c r="D33" s="5">
        <v>15.9</v>
      </c>
      <c r="E33" s="5">
        <v>179.7</v>
      </c>
      <c r="F33" s="5">
        <v>175.8</v>
      </c>
      <c r="G33" s="5">
        <v>147.69999999999999</v>
      </c>
      <c r="H33" s="5">
        <v>64.099999999999994</v>
      </c>
      <c r="I33" s="5">
        <v>5.9</v>
      </c>
      <c r="J33" s="5">
        <v>102.8</v>
      </c>
      <c r="K33" s="5">
        <v>5689.8</v>
      </c>
      <c r="L33" s="5">
        <v>3610.3</v>
      </c>
      <c r="M33" s="5">
        <v>1161.3</v>
      </c>
      <c r="N33" s="7">
        <v>0.32167000000000001</v>
      </c>
      <c r="O33" s="5">
        <v>1890.5</v>
      </c>
      <c r="P33" s="11">
        <v>-0.42</v>
      </c>
      <c r="Q33" s="5">
        <v>5828.8</v>
      </c>
      <c r="R33" s="5">
        <v>404.9</v>
      </c>
      <c r="S33" s="51">
        <v>-1</v>
      </c>
      <c r="U33" s="26"/>
      <c r="V33" s="27"/>
    </row>
    <row r="34" spans="1:22" x14ac:dyDescent="0.25">
      <c r="A34" t="s">
        <v>287</v>
      </c>
      <c r="B34" s="4">
        <v>28125</v>
      </c>
      <c r="C34" s="5">
        <v>20</v>
      </c>
      <c r="D34" s="5">
        <v>15.9</v>
      </c>
      <c r="E34" s="5">
        <v>182.4</v>
      </c>
      <c r="F34" s="5">
        <v>182.4</v>
      </c>
      <c r="G34" s="5">
        <v>151.30000000000001</v>
      </c>
      <c r="H34" s="5">
        <v>63.1</v>
      </c>
      <c r="I34" s="5">
        <v>6</v>
      </c>
      <c r="J34" s="5">
        <v>104.4</v>
      </c>
      <c r="K34" s="5">
        <v>5732.5</v>
      </c>
      <c r="L34" s="5">
        <v>3657.5</v>
      </c>
      <c r="M34" s="5">
        <v>1195.0999999999999</v>
      </c>
      <c r="N34" s="7">
        <v>0.32674999999999998</v>
      </c>
      <c r="O34" s="5">
        <v>1938.4</v>
      </c>
      <c r="P34" s="11">
        <v>0.06</v>
      </c>
      <c r="Q34" s="5">
        <v>5875.3</v>
      </c>
      <c r="R34" s="5">
        <v>412.3</v>
      </c>
      <c r="S34" s="51">
        <v>-1</v>
      </c>
      <c r="U34" s="26"/>
      <c r="V34" s="27"/>
    </row>
    <row r="35" spans="1:22" x14ac:dyDescent="0.25">
      <c r="A35" t="s">
        <v>288</v>
      </c>
      <c r="B35" s="4">
        <v>28215</v>
      </c>
      <c r="C35" s="5">
        <v>20.9</v>
      </c>
      <c r="D35" s="5">
        <v>16.2</v>
      </c>
      <c r="E35" s="5">
        <v>185.1</v>
      </c>
      <c r="F35" s="5">
        <v>188.4</v>
      </c>
      <c r="G35" s="5">
        <v>154.80000000000001</v>
      </c>
      <c r="H35" s="5">
        <v>67.400000000000006</v>
      </c>
      <c r="I35" s="5">
        <v>5.9</v>
      </c>
      <c r="J35" s="5">
        <v>110</v>
      </c>
      <c r="K35" s="5">
        <v>5799.2</v>
      </c>
      <c r="L35" s="5">
        <v>3699.3</v>
      </c>
      <c r="M35" s="5">
        <v>1230.5999999999999</v>
      </c>
      <c r="N35" s="7">
        <v>0.33265</v>
      </c>
      <c r="O35" s="5">
        <v>1992.5</v>
      </c>
      <c r="P35" s="11">
        <v>0.78</v>
      </c>
      <c r="Q35" s="5">
        <v>5924</v>
      </c>
      <c r="R35" s="5">
        <v>422.7</v>
      </c>
      <c r="S35" s="51">
        <v>-1</v>
      </c>
      <c r="U35" s="26"/>
      <c r="V35" s="27"/>
    </row>
    <row r="36" spans="1:22" x14ac:dyDescent="0.25">
      <c r="A36" t="s">
        <v>289</v>
      </c>
      <c r="B36" s="4">
        <v>28306</v>
      </c>
      <c r="C36" s="5">
        <v>21.7</v>
      </c>
      <c r="D36" s="5">
        <v>17.5</v>
      </c>
      <c r="E36" s="5">
        <v>186.1</v>
      </c>
      <c r="F36" s="5">
        <v>195.3</v>
      </c>
      <c r="G36" s="5">
        <v>158</v>
      </c>
      <c r="H36" s="5">
        <v>73.099999999999994</v>
      </c>
      <c r="I36" s="5">
        <v>6</v>
      </c>
      <c r="J36" s="5">
        <v>112.8</v>
      </c>
      <c r="K36" s="5">
        <v>5913</v>
      </c>
      <c r="L36" s="5">
        <v>3719.7</v>
      </c>
      <c r="M36" s="5">
        <v>1258.5</v>
      </c>
      <c r="N36" s="7">
        <v>0.33834000000000003</v>
      </c>
      <c r="O36" s="5">
        <v>2060.1999999999998</v>
      </c>
      <c r="P36" s="11">
        <v>0.87</v>
      </c>
      <c r="Q36" s="5">
        <v>5974.9</v>
      </c>
      <c r="R36" s="5">
        <v>433.1</v>
      </c>
      <c r="S36" s="51">
        <v>-1</v>
      </c>
      <c r="U36" s="26"/>
      <c r="V36" s="27"/>
    </row>
    <row r="37" spans="1:22" x14ac:dyDescent="0.25">
      <c r="A37" t="s">
        <v>290</v>
      </c>
      <c r="B37" s="4">
        <v>28398</v>
      </c>
      <c r="C37" s="5">
        <v>22.5</v>
      </c>
      <c r="D37" s="5">
        <v>16.7</v>
      </c>
      <c r="E37" s="5">
        <v>191.3</v>
      </c>
      <c r="F37" s="5">
        <v>198.2</v>
      </c>
      <c r="G37" s="5">
        <v>161.5</v>
      </c>
      <c r="H37" s="5">
        <v>75.599999999999994</v>
      </c>
      <c r="I37" s="5">
        <v>5.9</v>
      </c>
      <c r="J37" s="5">
        <v>115.1</v>
      </c>
      <c r="K37" s="5">
        <v>6017.6</v>
      </c>
      <c r="L37" s="5">
        <v>3755.2</v>
      </c>
      <c r="M37" s="5">
        <v>1289.7</v>
      </c>
      <c r="N37" s="7">
        <v>0.34344999999999998</v>
      </c>
      <c r="O37" s="5">
        <v>2122.4</v>
      </c>
      <c r="P37" s="11">
        <v>0.2</v>
      </c>
      <c r="Q37" s="5">
        <v>6027.4</v>
      </c>
      <c r="R37" s="5">
        <v>439.1</v>
      </c>
      <c r="S37" s="51">
        <v>-1</v>
      </c>
      <c r="U37" s="26"/>
      <c r="V37" s="27"/>
    </row>
    <row r="38" spans="1:22" x14ac:dyDescent="0.25">
      <c r="A38" t="s">
        <v>291</v>
      </c>
      <c r="B38" s="4">
        <v>28490</v>
      </c>
      <c r="C38" s="5">
        <v>23.3</v>
      </c>
      <c r="D38" s="5">
        <v>16.5</v>
      </c>
      <c r="E38" s="5">
        <v>194</v>
      </c>
      <c r="F38" s="5">
        <v>208.1</v>
      </c>
      <c r="G38" s="5">
        <v>164.3</v>
      </c>
      <c r="H38" s="5">
        <v>76.099999999999994</v>
      </c>
      <c r="I38" s="5">
        <v>6</v>
      </c>
      <c r="J38" s="5">
        <v>117.5</v>
      </c>
      <c r="K38" s="5">
        <v>6018.2</v>
      </c>
      <c r="L38" s="5">
        <v>3811.8</v>
      </c>
      <c r="M38" s="5">
        <v>1327.9</v>
      </c>
      <c r="N38" s="7">
        <v>0.34836</v>
      </c>
      <c r="O38" s="5">
        <v>2168.6999999999998</v>
      </c>
      <c r="P38" s="11">
        <v>-0.21</v>
      </c>
      <c r="Q38" s="5">
        <v>6081.6</v>
      </c>
      <c r="R38" s="5">
        <v>448.1</v>
      </c>
      <c r="S38" s="51">
        <v>-1</v>
      </c>
      <c r="U38" s="26"/>
      <c r="V38" s="27"/>
    </row>
    <row r="39" spans="1:22" x14ac:dyDescent="0.25">
      <c r="A39" t="s">
        <v>292</v>
      </c>
      <c r="B39" s="4">
        <v>28580</v>
      </c>
      <c r="C39" s="5">
        <v>24.2</v>
      </c>
      <c r="D39" s="5">
        <v>17.5</v>
      </c>
      <c r="E39" s="5">
        <v>197.4</v>
      </c>
      <c r="F39" s="5">
        <v>211.7</v>
      </c>
      <c r="G39" s="5">
        <v>166.9</v>
      </c>
      <c r="H39" s="5">
        <v>71.3</v>
      </c>
      <c r="I39" s="5">
        <v>6.3</v>
      </c>
      <c r="J39" s="5">
        <v>127</v>
      </c>
      <c r="K39" s="5">
        <v>6039.2</v>
      </c>
      <c r="L39" s="5">
        <v>3833.8</v>
      </c>
      <c r="M39" s="5">
        <v>1357.8</v>
      </c>
      <c r="N39" s="7">
        <v>0.35414999999999996</v>
      </c>
      <c r="O39" s="5">
        <v>2208.6999999999998</v>
      </c>
      <c r="P39" s="11">
        <v>0.05</v>
      </c>
      <c r="Q39" s="5">
        <v>6137.8</v>
      </c>
      <c r="R39" s="5">
        <v>454.8</v>
      </c>
      <c r="S39" s="51">
        <v>-1</v>
      </c>
      <c r="U39" s="26"/>
      <c r="V39" s="27"/>
    </row>
    <row r="40" spans="1:22" x14ac:dyDescent="0.25">
      <c r="A40" t="s">
        <v>293</v>
      </c>
      <c r="B40" s="4">
        <v>28671</v>
      </c>
      <c r="C40" s="5">
        <v>25</v>
      </c>
      <c r="D40" s="5">
        <v>18.600000000000001</v>
      </c>
      <c r="E40" s="5">
        <v>198.7</v>
      </c>
      <c r="F40" s="5">
        <v>222.8</v>
      </c>
      <c r="G40" s="5">
        <v>173.1</v>
      </c>
      <c r="H40" s="5">
        <v>85.2</v>
      </c>
      <c r="I40" s="5">
        <v>6.6</v>
      </c>
      <c r="J40" s="5">
        <v>131</v>
      </c>
      <c r="K40" s="5">
        <v>6274</v>
      </c>
      <c r="L40" s="5">
        <v>3915.6</v>
      </c>
      <c r="M40" s="5">
        <v>1415.3</v>
      </c>
      <c r="N40" s="7">
        <v>0.36145000000000005</v>
      </c>
      <c r="O40" s="5">
        <v>2336.6</v>
      </c>
      <c r="P40" s="11">
        <v>2.2599999999999998</v>
      </c>
      <c r="Q40" s="5">
        <v>6197.5</v>
      </c>
      <c r="R40" s="5">
        <v>473.3</v>
      </c>
      <c r="S40" s="51">
        <v>-1</v>
      </c>
      <c r="U40" s="26"/>
      <c r="V40" s="27"/>
    </row>
    <row r="41" spans="1:22" x14ac:dyDescent="0.25">
      <c r="A41" t="s">
        <v>294</v>
      </c>
      <c r="B41" s="4">
        <v>28763</v>
      </c>
      <c r="C41" s="5">
        <v>26</v>
      </c>
      <c r="D41" s="5">
        <v>18.899999999999999</v>
      </c>
      <c r="E41" s="5">
        <v>206.9</v>
      </c>
      <c r="F41" s="5">
        <v>236</v>
      </c>
      <c r="G41" s="5">
        <v>169.7</v>
      </c>
      <c r="H41" s="5">
        <v>86.3</v>
      </c>
      <c r="I41" s="5">
        <v>7.2</v>
      </c>
      <c r="J41" s="5">
        <v>133.6</v>
      </c>
      <c r="K41" s="5">
        <v>6335.3</v>
      </c>
      <c r="L41" s="5">
        <v>3932</v>
      </c>
      <c r="M41" s="5">
        <v>1446.2</v>
      </c>
      <c r="N41" s="7">
        <v>0.36780999999999997</v>
      </c>
      <c r="O41" s="5">
        <v>2398.9</v>
      </c>
      <c r="P41" s="11">
        <v>0.63</v>
      </c>
      <c r="Q41" s="5">
        <v>6257.6</v>
      </c>
      <c r="R41" s="5">
        <v>484</v>
      </c>
      <c r="S41" s="51">
        <v>-1</v>
      </c>
      <c r="U41" s="26"/>
      <c r="V41" s="27"/>
    </row>
    <row r="42" spans="1:22" x14ac:dyDescent="0.25">
      <c r="A42" t="s">
        <v>295</v>
      </c>
      <c r="B42" s="4">
        <v>28855</v>
      </c>
      <c r="C42" s="5">
        <v>27</v>
      </c>
      <c r="D42" s="5">
        <v>19.5</v>
      </c>
      <c r="E42" s="5">
        <v>209.7</v>
      </c>
      <c r="F42" s="5">
        <v>247</v>
      </c>
      <c r="G42" s="5">
        <v>173.9</v>
      </c>
      <c r="H42" s="5">
        <v>91.2</v>
      </c>
      <c r="I42" s="5">
        <v>7.9</v>
      </c>
      <c r="J42" s="5">
        <v>136.9</v>
      </c>
      <c r="K42" s="5">
        <v>6420.3</v>
      </c>
      <c r="L42" s="5">
        <v>3963.5</v>
      </c>
      <c r="M42" s="5">
        <v>1485.4</v>
      </c>
      <c r="N42" s="7">
        <v>0.37476999999999999</v>
      </c>
      <c r="O42" s="5">
        <v>2482.1999999999998</v>
      </c>
      <c r="P42" s="11">
        <v>0.73</v>
      </c>
      <c r="Q42" s="5">
        <v>6317.1</v>
      </c>
      <c r="R42" s="5">
        <v>497.4</v>
      </c>
      <c r="S42" s="51">
        <v>-1</v>
      </c>
      <c r="U42" s="26"/>
      <c r="V42" s="27"/>
    </row>
    <row r="43" spans="1:22" x14ac:dyDescent="0.25">
      <c r="A43" t="s">
        <v>296</v>
      </c>
      <c r="B43" s="4">
        <v>28945</v>
      </c>
      <c r="C43" s="5">
        <v>28</v>
      </c>
      <c r="D43" s="5">
        <v>20</v>
      </c>
      <c r="E43" s="5">
        <v>214.6</v>
      </c>
      <c r="F43" s="5">
        <v>253.4</v>
      </c>
      <c r="G43" s="5">
        <v>176.4</v>
      </c>
      <c r="H43" s="5">
        <v>88.5</v>
      </c>
      <c r="I43" s="5">
        <v>8.1999999999999993</v>
      </c>
      <c r="J43" s="5">
        <v>149.69999999999999</v>
      </c>
      <c r="K43" s="5">
        <v>6433</v>
      </c>
      <c r="L43" s="5">
        <v>3983.6</v>
      </c>
      <c r="M43" s="5">
        <v>1521</v>
      </c>
      <c r="N43" s="7">
        <v>0.38180999999999998</v>
      </c>
      <c r="O43" s="5">
        <v>2531.6</v>
      </c>
      <c r="P43" s="11">
        <v>-0.69</v>
      </c>
      <c r="Q43" s="5">
        <v>6374.7</v>
      </c>
      <c r="R43" s="5">
        <v>502.9</v>
      </c>
      <c r="S43" s="51">
        <v>-1</v>
      </c>
      <c r="U43" s="26"/>
      <c r="V43" s="27"/>
    </row>
    <row r="44" spans="1:22" x14ac:dyDescent="0.25">
      <c r="A44" t="s">
        <v>297</v>
      </c>
      <c r="B44" s="4">
        <v>29036</v>
      </c>
      <c r="C44" s="5">
        <v>29.2</v>
      </c>
      <c r="D44" s="5">
        <v>20.8</v>
      </c>
      <c r="E44" s="5">
        <v>218.9</v>
      </c>
      <c r="F44" s="5">
        <v>261.8</v>
      </c>
      <c r="G44" s="5">
        <v>178.5</v>
      </c>
      <c r="H44" s="5">
        <v>89.1</v>
      </c>
      <c r="I44" s="5">
        <v>8.8000000000000007</v>
      </c>
      <c r="J44" s="5">
        <v>151.80000000000001</v>
      </c>
      <c r="K44" s="5">
        <v>6440.8</v>
      </c>
      <c r="L44" s="5">
        <v>3981.3</v>
      </c>
      <c r="M44" s="5">
        <v>1561.5</v>
      </c>
      <c r="N44" s="7">
        <v>0.39222000000000001</v>
      </c>
      <c r="O44" s="5">
        <v>2595.9</v>
      </c>
      <c r="P44" s="11">
        <v>0.81</v>
      </c>
      <c r="Q44" s="5">
        <v>6429.2</v>
      </c>
      <c r="R44" s="5">
        <v>517.29999999999995</v>
      </c>
      <c r="S44" s="51">
        <v>-1</v>
      </c>
      <c r="U44" s="26"/>
      <c r="V44" s="27"/>
    </row>
    <row r="45" spans="1:22" x14ac:dyDescent="0.25">
      <c r="A45" t="s">
        <v>298</v>
      </c>
      <c r="B45" s="4">
        <v>29128</v>
      </c>
      <c r="C45" s="5">
        <v>30.5</v>
      </c>
      <c r="D45" s="5">
        <v>21.1</v>
      </c>
      <c r="E45" s="5">
        <v>234.3</v>
      </c>
      <c r="F45" s="5">
        <v>274.60000000000002</v>
      </c>
      <c r="G45" s="5">
        <v>180.9</v>
      </c>
      <c r="H45" s="5">
        <v>88.4</v>
      </c>
      <c r="I45" s="5">
        <v>9.5</v>
      </c>
      <c r="J45" s="5">
        <v>155.1</v>
      </c>
      <c r="K45" s="5">
        <v>6487.1</v>
      </c>
      <c r="L45" s="5">
        <v>4020.4</v>
      </c>
      <c r="M45" s="5">
        <v>1616</v>
      </c>
      <c r="N45" s="7">
        <v>0.40194000000000002</v>
      </c>
      <c r="O45" s="5">
        <v>2670.4</v>
      </c>
      <c r="P45" s="11">
        <v>0.11</v>
      </c>
      <c r="Q45" s="5">
        <v>6481</v>
      </c>
      <c r="R45" s="5">
        <v>531.79999999999995</v>
      </c>
      <c r="S45" s="51">
        <v>-1</v>
      </c>
      <c r="U45" s="26"/>
      <c r="V45" s="27"/>
    </row>
    <row r="46" spans="1:22" x14ac:dyDescent="0.25">
      <c r="A46" t="s">
        <v>299</v>
      </c>
      <c r="B46" s="4">
        <v>29220</v>
      </c>
      <c r="C46" s="5">
        <v>32</v>
      </c>
      <c r="D46" s="5">
        <v>22.4</v>
      </c>
      <c r="E46" s="5">
        <v>240.4</v>
      </c>
      <c r="F46" s="5">
        <v>285</v>
      </c>
      <c r="G46" s="5">
        <v>184.6</v>
      </c>
      <c r="H46" s="5">
        <v>85.9</v>
      </c>
      <c r="I46" s="5">
        <v>10.6</v>
      </c>
      <c r="J46" s="5">
        <v>158.1</v>
      </c>
      <c r="K46" s="5">
        <v>6503.9</v>
      </c>
      <c r="L46" s="5">
        <v>4031.2</v>
      </c>
      <c r="M46" s="5">
        <v>1659.5</v>
      </c>
      <c r="N46" s="7">
        <v>0.41165000000000002</v>
      </c>
      <c r="O46" s="5">
        <v>2730.7</v>
      </c>
      <c r="P46" s="11">
        <v>0.51</v>
      </c>
      <c r="Q46" s="5">
        <v>6529.5</v>
      </c>
      <c r="R46" s="5">
        <v>550.20000000000005</v>
      </c>
      <c r="S46" s="51">
        <v>-1</v>
      </c>
      <c r="U46" s="26"/>
      <c r="V46" s="27"/>
    </row>
    <row r="47" spans="1:22" x14ac:dyDescent="0.25">
      <c r="A47" t="s">
        <v>300</v>
      </c>
      <c r="B47" s="4">
        <v>29311</v>
      </c>
      <c r="C47" s="5">
        <v>33.6</v>
      </c>
      <c r="D47" s="5">
        <v>23.4</v>
      </c>
      <c r="E47" s="5">
        <v>250.6</v>
      </c>
      <c r="F47" s="5">
        <v>284.2</v>
      </c>
      <c r="G47" s="5">
        <v>189.5</v>
      </c>
      <c r="H47" s="5">
        <v>94.7</v>
      </c>
      <c r="I47" s="5">
        <v>11.6</v>
      </c>
      <c r="J47" s="5">
        <v>164.1</v>
      </c>
      <c r="K47" s="5">
        <v>6524.9</v>
      </c>
      <c r="L47" s="5">
        <v>4025</v>
      </c>
      <c r="M47" s="5">
        <v>1706.5</v>
      </c>
      <c r="N47" s="7">
        <v>0.42398000000000002</v>
      </c>
      <c r="O47" s="5">
        <v>2796.5</v>
      </c>
      <c r="P47" s="11">
        <v>1.24</v>
      </c>
      <c r="Q47" s="5">
        <v>6572.3</v>
      </c>
      <c r="R47" s="5">
        <v>571.20000000000005</v>
      </c>
      <c r="S47" s="51">
        <v>1</v>
      </c>
      <c r="U47" s="26"/>
      <c r="V47" s="27"/>
    </row>
    <row r="48" spans="1:22" x14ac:dyDescent="0.25">
      <c r="A48" t="s">
        <v>301</v>
      </c>
      <c r="B48" s="4">
        <v>29402</v>
      </c>
      <c r="C48" s="5">
        <v>35.299999999999997</v>
      </c>
      <c r="D48" s="5">
        <v>22.2</v>
      </c>
      <c r="E48" s="5">
        <v>255.6</v>
      </c>
      <c r="F48" s="5">
        <v>291.5</v>
      </c>
      <c r="G48" s="5">
        <v>196.9</v>
      </c>
      <c r="H48" s="5">
        <v>74.900000000000006</v>
      </c>
      <c r="I48" s="5">
        <v>12.3</v>
      </c>
      <c r="J48" s="5">
        <v>164.2</v>
      </c>
      <c r="K48" s="5">
        <v>6392.6</v>
      </c>
      <c r="L48" s="5">
        <v>3934.5</v>
      </c>
      <c r="M48" s="5">
        <v>1708.9</v>
      </c>
      <c r="N48" s="7">
        <v>0.43435000000000001</v>
      </c>
      <c r="O48" s="5">
        <v>2799.9</v>
      </c>
      <c r="P48" s="11">
        <v>0.31</v>
      </c>
      <c r="Q48" s="5">
        <v>6609</v>
      </c>
      <c r="R48" s="5">
        <v>586.9</v>
      </c>
      <c r="S48" s="51">
        <v>1</v>
      </c>
      <c r="U48" s="26"/>
      <c r="V48" s="27"/>
    </row>
    <row r="49" spans="1:22" x14ac:dyDescent="0.25">
      <c r="A49" t="s">
        <v>302</v>
      </c>
      <c r="B49" s="4">
        <v>29494</v>
      </c>
      <c r="C49" s="5">
        <v>37</v>
      </c>
      <c r="D49" s="5">
        <v>24.2</v>
      </c>
      <c r="E49" s="5">
        <v>287.2</v>
      </c>
      <c r="F49" s="5">
        <v>301.5</v>
      </c>
      <c r="G49" s="5">
        <v>204.3</v>
      </c>
      <c r="H49" s="5">
        <v>80.900000000000006</v>
      </c>
      <c r="I49" s="5">
        <v>11</v>
      </c>
      <c r="J49" s="5">
        <v>167.6</v>
      </c>
      <c r="K49" s="5">
        <v>6382.9</v>
      </c>
      <c r="L49" s="5">
        <v>3976.9</v>
      </c>
      <c r="M49" s="5">
        <v>1767.7</v>
      </c>
      <c r="N49" s="7">
        <v>0.44449</v>
      </c>
      <c r="O49" s="5">
        <v>2860</v>
      </c>
      <c r="P49" s="11">
        <v>-1.24</v>
      </c>
      <c r="Q49" s="5">
        <v>6643.7</v>
      </c>
      <c r="R49" s="5">
        <v>591.79999999999995</v>
      </c>
      <c r="S49" s="51">
        <v>1</v>
      </c>
      <c r="U49" s="26"/>
      <c r="V49" s="27"/>
    </row>
    <row r="50" spans="1:22" x14ac:dyDescent="0.25">
      <c r="A50" t="s">
        <v>303</v>
      </c>
      <c r="B50" s="4">
        <v>29586</v>
      </c>
      <c r="C50" s="5">
        <v>38.799999999999997</v>
      </c>
      <c r="D50" s="5">
        <v>25.6</v>
      </c>
      <c r="E50" s="5">
        <v>290</v>
      </c>
      <c r="F50" s="5">
        <v>318.2</v>
      </c>
      <c r="G50" s="5">
        <v>210.6</v>
      </c>
      <c r="H50" s="5">
        <v>88.6</v>
      </c>
      <c r="I50" s="5">
        <v>11.9</v>
      </c>
      <c r="J50" s="5">
        <v>172.9</v>
      </c>
      <c r="K50" s="5">
        <v>6501.2</v>
      </c>
      <c r="L50" s="5">
        <v>4029.6</v>
      </c>
      <c r="M50" s="5">
        <v>1835.4</v>
      </c>
      <c r="N50" s="7">
        <v>0.45546999999999999</v>
      </c>
      <c r="O50" s="5">
        <v>2993.5</v>
      </c>
      <c r="P50" s="11">
        <v>0.02</v>
      </c>
      <c r="Q50" s="5">
        <v>6677.7</v>
      </c>
      <c r="R50" s="5">
        <v>613.4</v>
      </c>
      <c r="S50" s="51">
        <v>-1</v>
      </c>
      <c r="U50" s="26"/>
      <c r="V50" s="27"/>
    </row>
    <row r="51" spans="1:22" x14ac:dyDescent="0.25">
      <c r="A51" t="s">
        <v>304</v>
      </c>
      <c r="B51" s="4">
        <v>29676</v>
      </c>
      <c r="C51" s="5">
        <v>40.700000000000003</v>
      </c>
      <c r="D51" s="5">
        <v>26.5</v>
      </c>
      <c r="E51" s="5">
        <v>295.5</v>
      </c>
      <c r="F51" s="5">
        <v>330.3</v>
      </c>
      <c r="G51" s="5">
        <v>230.8</v>
      </c>
      <c r="H51" s="5">
        <v>88.3</v>
      </c>
      <c r="I51" s="5">
        <v>13</v>
      </c>
      <c r="J51" s="5">
        <v>192.8</v>
      </c>
      <c r="K51" s="5">
        <v>6635.7</v>
      </c>
      <c r="L51" s="5">
        <v>4050.8</v>
      </c>
      <c r="M51" s="5">
        <v>1890.7</v>
      </c>
      <c r="N51" s="7">
        <v>0.46675</v>
      </c>
      <c r="O51" s="5">
        <v>3131.8</v>
      </c>
      <c r="P51" s="11">
        <v>1.0900000000000001</v>
      </c>
      <c r="Q51" s="5">
        <v>6713.4</v>
      </c>
      <c r="R51" s="5">
        <v>636</v>
      </c>
      <c r="S51" s="51">
        <v>-1</v>
      </c>
      <c r="U51" s="26"/>
      <c r="V51" s="27"/>
    </row>
    <row r="52" spans="1:22" x14ac:dyDescent="0.25">
      <c r="A52" t="s">
        <v>305</v>
      </c>
      <c r="B52" s="4">
        <v>29767</v>
      </c>
      <c r="C52" s="5">
        <v>42.6</v>
      </c>
      <c r="D52" s="5">
        <v>28.1</v>
      </c>
      <c r="E52" s="5">
        <v>298.3</v>
      </c>
      <c r="F52" s="5">
        <v>342.1</v>
      </c>
      <c r="G52" s="5">
        <v>235.5</v>
      </c>
      <c r="H52" s="5">
        <v>79.400000000000006</v>
      </c>
      <c r="I52" s="5">
        <v>13.6</v>
      </c>
      <c r="J52" s="5">
        <v>195.3</v>
      </c>
      <c r="K52" s="5">
        <v>6587.3</v>
      </c>
      <c r="L52" s="5">
        <v>4050.1</v>
      </c>
      <c r="M52" s="5">
        <v>1921.9</v>
      </c>
      <c r="N52" s="7">
        <v>0.47454000000000002</v>
      </c>
      <c r="O52" s="5">
        <v>3167.3</v>
      </c>
      <c r="P52" s="11">
        <v>0.26</v>
      </c>
      <c r="Q52" s="5">
        <v>6752.9</v>
      </c>
      <c r="R52" s="5">
        <v>649</v>
      </c>
      <c r="S52" s="51">
        <v>-1</v>
      </c>
      <c r="U52" s="26"/>
      <c r="V52" s="27"/>
    </row>
    <row r="53" spans="1:22" x14ac:dyDescent="0.25">
      <c r="A53" t="s">
        <v>306</v>
      </c>
      <c r="B53" s="4">
        <v>29859</v>
      </c>
      <c r="C53" s="5">
        <v>44.4</v>
      </c>
      <c r="D53" s="5">
        <v>28.3</v>
      </c>
      <c r="E53" s="5">
        <v>316.39999999999998</v>
      </c>
      <c r="F53" s="5">
        <v>356.3</v>
      </c>
      <c r="G53" s="5">
        <v>237.5</v>
      </c>
      <c r="H53" s="5">
        <v>82.9</v>
      </c>
      <c r="I53" s="5">
        <v>14.5</v>
      </c>
      <c r="J53" s="5">
        <v>198.8</v>
      </c>
      <c r="K53" s="5">
        <v>6662.9</v>
      </c>
      <c r="L53" s="5">
        <v>4066.4</v>
      </c>
      <c r="M53" s="5">
        <v>1961.2</v>
      </c>
      <c r="N53" s="7">
        <v>0.48231000000000002</v>
      </c>
      <c r="O53" s="5">
        <v>3261.2</v>
      </c>
      <c r="P53" s="11">
        <v>-0.3</v>
      </c>
      <c r="Q53" s="5">
        <v>6794.5</v>
      </c>
      <c r="R53" s="5">
        <v>655.20000000000005</v>
      </c>
      <c r="S53" s="51">
        <v>1</v>
      </c>
      <c r="U53" s="26"/>
      <c r="V53" s="27"/>
    </row>
    <row r="54" spans="1:22" x14ac:dyDescent="0.25">
      <c r="A54" t="s">
        <v>307</v>
      </c>
      <c r="B54" s="4">
        <v>29951</v>
      </c>
      <c r="C54" s="5">
        <v>46.3</v>
      </c>
      <c r="D54" s="5">
        <v>28</v>
      </c>
      <c r="E54" s="5">
        <v>318.60000000000002</v>
      </c>
      <c r="F54" s="5">
        <v>352</v>
      </c>
      <c r="G54" s="5">
        <v>238.8</v>
      </c>
      <c r="H54" s="5">
        <v>73.900000000000006</v>
      </c>
      <c r="I54" s="5">
        <v>15</v>
      </c>
      <c r="J54" s="5">
        <v>200.6</v>
      </c>
      <c r="K54" s="5">
        <v>6585.1</v>
      </c>
      <c r="L54" s="5">
        <v>4035.9</v>
      </c>
      <c r="M54" s="5">
        <v>1976.1</v>
      </c>
      <c r="N54" s="7">
        <v>0.48963999999999996</v>
      </c>
      <c r="O54" s="5">
        <v>3283.5</v>
      </c>
      <c r="P54" s="11">
        <v>0.93</v>
      </c>
      <c r="Q54" s="5">
        <v>6838.6</v>
      </c>
      <c r="R54" s="5">
        <v>678.8</v>
      </c>
      <c r="S54" s="51">
        <v>1</v>
      </c>
      <c r="U54" s="26"/>
      <c r="V54" s="27"/>
    </row>
    <row r="55" spans="1:22" x14ac:dyDescent="0.25">
      <c r="A55" t="s">
        <v>308</v>
      </c>
      <c r="B55" s="4">
        <v>30041</v>
      </c>
      <c r="C55" s="5">
        <v>48.2</v>
      </c>
      <c r="D55" s="5">
        <v>28.8</v>
      </c>
      <c r="E55" s="5">
        <v>323.60000000000002</v>
      </c>
      <c r="F55" s="5">
        <v>351.9</v>
      </c>
      <c r="G55" s="5">
        <v>237.4</v>
      </c>
      <c r="H55" s="5">
        <v>62.7</v>
      </c>
      <c r="I55" s="5">
        <v>15.1</v>
      </c>
      <c r="J55" s="5">
        <v>208.4</v>
      </c>
      <c r="K55" s="5">
        <v>6475</v>
      </c>
      <c r="L55" s="5">
        <v>4062.6</v>
      </c>
      <c r="M55" s="5">
        <v>2014.4</v>
      </c>
      <c r="N55" s="7">
        <v>0.49584000000000006</v>
      </c>
      <c r="O55" s="5">
        <v>3273.8</v>
      </c>
      <c r="P55" s="11">
        <v>-0.05</v>
      </c>
      <c r="Q55" s="5">
        <v>6888.2</v>
      </c>
      <c r="R55" s="5">
        <v>687.4</v>
      </c>
      <c r="S55" s="51">
        <v>1</v>
      </c>
      <c r="U55" s="26"/>
      <c r="V55" s="27"/>
    </row>
    <row r="56" spans="1:22" x14ac:dyDescent="0.25">
      <c r="A56" t="s">
        <v>309</v>
      </c>
      <c r="B56" s="4">
        <v>30132</v>
      </c>
      <c r="C56" s="5">
        <v>50.1</v>
      </c>
      <c r="D56" s="5">
        <v>30.2</v>
      </c>
      <c r="E56" s="5">
        <v>332.6</v>
      </c>
      <c r="F56" s="5">
        <v>359.1</v>
      </c>
      <c r="G56" s="5">
        <v>238.3</v>
      </c>
      <c r="H56" s="5">
        <v>64.7</v>
      </c>
      <c r="I56" s="5">
        <v>15.7</v>
      </c>
      <c r="J56" s="5">
        <v>209.6</v>
      </c>
      <c r="K56" s="5">
        <v>6510.2</v>
      </c>
      <c r="L56" s="5">
        <v>4077.6</v>
      </c>
      <c r="M56" s="5">
        <v>2041.1</v>
      </c>
      <c r="N56" s="7">
        <v>0.50056</v>
      </c>
      <c r="O56" s="5">
        <v>3331.3</v>
      </c>
      <c r="P56" s="11">
        <v>0.56000000000000005</v>
      </c>
      <c r="Q56" s="5">
        <v>6939.4</v>
      </c>
      <c r="R56" s="5">
        <v>701</v>
      </c>
      <c r="S56" s="51">
        <v>1</v>
      </c>
      <c r="U56" s="26"/>
      <c r="V56" s="27"/>
    </row>
    <row r="57" spans="1:22" x14ac:dyDescent="0.25">
      <c r="A57" t="s">
        <v>310</v>
      </c>
      <c r="B57" s="4">
        <v>30224</v>
      </c>
      <c r="C57" s="5">
        <v>51.8</v>
      </c>
      <c r="D57" s="5">
        <v>30.8</v>
      </c>
      <c r="E57" s="5">
        <v>349</v>
      </c>
      <c r="F57" s="5">
        <v>349.5</v>
      </c>
      <c r="G57" s="5">
        <v>241.8</v>
      </c>
      <c r="H57" s="5">
        <v>65.2</v>
      </c>
      <c r="I57" s="5">
        <v>15.4</v>
      </c>
      <c r="J57" s="5">
        <v>211</v>
      </c>
      <c r="K57" s="5">
        <v>6486.8</v>
      </c>
      <c r="L57" s="5">
        <v>4109.1000000000004</v>
      </c>
      <c r="M57" s="5">
        <v>2089.1999999999998</v>
      </c>
      <c r="N57" s="7">
        <v>0.50843000000000005</v>
      </c>
      <c r="O57" s="5">
        <v>3367.1</v>
      </c>
      <c r="P57" s="11">
        <v>0.53</v>
      </c>
      <c r="Q57" s="5">
        <v>6991.9</v>
      </c>
      <c r="R57" s="5">
        <v>714.5</v>
      </c>
      <c r="S57" s="51">
        <v>1</v>
      </c>
      <c r="U57" s="26"/>
      <c r="V57" s="27"/>
    </row>
    <row r="58" spans="1:22" x14ac:dyDescent="0.25">
      <c r="A58" t="s">
        <v>311</v>
      </c>
      <c r="B58" s="4">
        <v>30316</v>
      </c>
      <c r="C58" s="5">
        <v>53.6</v>
      </c>
      <c r="D58" s="5">
        <v>30.8</v>
      </c>
      <c r="E58" s="5">
        <v>364.5</v>
      </c>
      <c r="F58" s="5">
        <v>355.9</v>
      </c>
      <c r="G58" s="5">
        <v>246.3</v>
      </c>
      <c r="H58" s="5">
        <v>59.7</v>
      </c>
      <c r="I58" s="5">
        <v>14.6</v>
      </c>
      <c r="J58" s="5">
        <v>211.4</v>
      </c>
      <c r="K58" s="5">
        <v>6493.1</v>
      </c>
      <c r="L58" s="5">
        <v>4184.1000000000004</v>
      </c>
      <c r="M58" s="5">
        <v>2150.9</v>
      </c>
      <c r="N58" s="7">
        <v>0.51406999999999992</v>
      </c>
      <c r="O58" s="5">
        <v>3407.8</v>
      </c>
      <c r="P58" s="11">
        <v>1.35</v>
      </c>
      <c r="Q58" s="5">
        <v>7045.3</v>
      </c>
      <c r="R58" s="5">
        <v>737.2</v>
      </c>
      <c r="S58" s="51">
        <v>1</v>
      </c>
      <c r="U58" s="26"/>
      <c r="V58" s="27"/>
    </row>
    <row r="59" spans="1:22" x14ac:dyDescent="0.25">
      <c r="A59" t="s">
        <v>312</v>
      </c>
      <c r="B59" s="4">
        <v>30406</v>
      </c>
      <c r="C59" s="5">
        <v>55.2</v>
      </c>
      <c r="D59" s="5">
        <v>33.200000000000003</v>
      </c>
      <c r="E59" s="5">
        <v>367.4</v>
      </c>
      <c r="F59" s="5">
        <v>350.3</v>
      </c>
      <c r="G59" s="5">
        <v>250.7</v>
      </c>
      <c r="H59" s="5">
        <v>61</v>
      </c>
      <c r="I59" s="5">
        <v>13.9</v>
      </c>
      <c r="J59" s="5">
        <v>221.6</v>
      </c>
      <c r="K59" s="5">
        <v>6578.2</v>
      </c>
      <c r="L59" s="5">
        <v>4224.8</v>
      </c>
      <c r="M59" s="5">
        <v>2190.6</v>
      </c>
      <c r="N59" s="7">
        <v>0.51849999999999996</v>
      </c>
      <c r="O59" s="5">
        <v>3480.3</v>
      </c>
      <c r="P59" s="11">
        <v>0.82</v>
      </c>
      <c r="Q59" s="5">
        <v>7096.9</v>
      </c>
      <c r="R59" s="5">
        <v>748.8</v>
      </c>
      <c r="S59" s="51">
        <v>-1</v>
      </c>
      <c r="U59" s="26"/>
      <c r="V59" s="27"/>
    </row>
    <row r="60" spans="1:22" x14ac:dyDescent="0.25">
      <c r="A60" t="s">
        <v>313</v>
      </c>
      <c r="B60" s="4">
        <v>30497</v>
      </c>
      <c r="C60" s="5">
        <v>56.9</v>
      </c>
      <c r="D60" s="5">
        <v>33.4</v>
      </c>
      <c r="E60" s="5">
        <v>373.2</v>
      </c>
      <c r="F60" s="5">
        <v>359</v>
      </c>
      <c r="G60" s="5">
        <v>261.2</v>
      </c>
      <c r="H60" s="5">
        <v>75.8</v>
      </c>
      <c r="I60" s="5">
        <v>13.9</v>
      </c>
      <c r="J60" s="5">
        <v>224.9</v>
      </c>
      <c r="K60" s="5">
        <v>6728.3</v>
      </c>
      <c r="L60" s="5">
        <v>4308.3999999999996</v>
      </c>
      <c r="M60" s="5">
        <v>2254.5</v>
      </c>
      <c r="N60" s="7">
        <v>0.52328000000000008</v>
      </c>
      <c r="O60" s="5">
        <v>3583.8</v>
      </c>
      <c r="P60" s="11">
        <v>0.89</v>
      </c>
      <c r="Q60" s="5">
        <v>7148.6</v>
      </c>
      <c r="R60" s="5">
        <v>761</v>
      </c>
      <c r="S60" s="51">
        <v>-1</v>
      </c>
      <c r="U60" s="26"/>
      <c r="V60" s="27"/>
    </row>
    <row r="61" spans="1:22" x14ac:dyDescent="0.25">
      <c r="A61" t="s">
        <v>314</v>
      </c>
      <c r="B61" s="4">
        <v>30589</v>
      </c>
      <c r="C61" s="5">
        <v>58.7</v>
      </c>
      <c r="D61" s="5">
        <v>34</v>
      </c>
      <c r="E61" s="5">
        <v>368</v>
      </c>
      <c r="F61" s="5">
        <v>344.9</v>
      </c>
      <c r="G61" s="5">
        <v>267.5</v>
      </c>
      <c r="H61" s="5">
        <v>85</v>
      </c>
      <c r="I61" s="5">
        <v>14.3</v>
      </c>
      <c r="J61" s="5">
        <v>228.5</v>
      </c>
      <c r="K61" s="5">
        <v>6860</v>
      </c>
      <c r="L61" s="5">
        <v>4384</v>
      </c>
      <c r="M61" s="5">
        <v>2324.3000000000002</v>
      </c>
      <c r="N61" s="7">
        <v>0.53017999999999998</v>
      </c>
      <c r="O61" s="5">
        <v>3692.3</v>
      </c>
      <c r="P61" s="11">
        <v>1.42</v>
      </c>
      <c r="Q61" s="5">
        <v>7201</v>
      </c>
      <c r="R61" s="5">
        <v>780.9</v>
      </c>
      <c r="S61" s="51">
        <v>-1</v>
      </c>
      <c r="U61" s="26"/>
      <c r="V61" s="27"/>
    </row>
    <row r="62" spans="1:22" x14ac:dyDescent="0.25">
      <c r="A62" t="s">
        <v>315</v>
      </c>
      <c r="B62" s="4">
        <v>30681</v>
      </c>
      <c r="C62" s="5">
        <v>60.4</v>
      </c>
      <c r="D62" s="5">
        <v>34.9</v>
      </c>
      <c r="E62" s="5">
        <v>371.2</v>
      </c>
      <c r="F62" s="5">
        <v>355.1</v>
      </c>
      <c r="G62" s="5">
        <v>273.7</v>
      </c>
      <c r="H62" s="5">
        <v>87.2</v>
      </c>
      <c r="I62" s="5">
        <v>14.8</v>
      </c>
      <c r="J62" s="5">
        <v>233.9</v>
      </c>
      <c r="K62" s="5">
        <v>7001.5</v>
      </c>
      <c r="L62" s="5">
        <v>4453.1000000000004</v>
      </c>
      <c r="M62" s="5">
        <v>2376.6999999999998</v>
      </c>
      <c r="N62" s="7">
        <v>0.53371000000000002</v>
      </c>
      <c r="O62" s="5">
        <v>3796.1</v>
      </c>
      <c r="P62" s="11">
        <v>-1.36</v>
      </c>
      <c r="Q62" s="5">
        <v>7254.5</v>
      </c>
      <c r="R62" s="5">
        <v>772.3</v>
      </c>
      <c r="S62" s="51">
        <v>-1</v>
      </c>
      <c r="U62" s="26"/>
      <c r="V62" s="27"/>
    </row>
    <row r="63" spans="1:22" x14ac:dyDescent="0.25">
      <c r="A63" t="s">
        <v>316</v>
      </c>
      <c r="B63" s="4">
        <v>30772</v>
      </c>
      <c r="C63" s="5">
        <v>62.5</v>
      </c>
      <c r="D63" s="5">
        <v>35.700000000000003</v>
      </c>
      <c r="E63" s="5">
        <v>375.8</v>
      </c>
      <c r="F63" s="5">
        <v>360.7</v>
      </c>
      <c r="G63" s="5">
        <v>281.60000000000002</v>
      </c>
      <c r="H63" s="5">
        <v>100.3</v>
      </c>
      <c r="I63" s="5">
        <v>15.4</v>
      </c>
      <c r="J63" s="5">
        <v>252.3</v>
      </c>
      <c r="K63" s="5">
        <v>7140.6</v>
      </c>
      <c r="L63" s="5">
        <v>4490.8999999999996</v>
      </c>
      <c r="M63" s="5">
        <v>2422.8000000000002</v>
      </c>
      <c r="N63" s="7">
        <v>0.53947999999999996</v>
      </c>
      <c r="O63" s="5">
        <v>3912.8</v>
      </c>
      <c r="P63" s="11">
        <v>1.01</v>
      </c>
      <c r="Q63" s="5">
        <v>7309.8</v>
      </c>
      <c r="R63" s="5">
        <v>794.2</v>
      </c>
      <c r="S63" s="51">
        <v>-1</v>
      </c>
      <c r="U63" s="26"/>
      <c r="V63" s="27"/>
    </row>
    <row r="64" spans="1:22" x14ac:dyDescent="0.25">
      <c r="A64" t="s">
        <v>317</v>
      </c>
      <c r="B64" s="4">
        <v>30863</v>
      </c>
      <c r="C64" s="5">
        <v>64.099999999999994</v>
      </c>
      <c r="D64" s="5">
        <v>36.200000000000003</v>
      </c>
      <c r="E64" s="5">
        <v>378.5</v>
      </c>
      <c r="F64" s="5">
        <v>369.9</v>
      </c>
      <c r="G64" s="5">
        <v>287.7</v>
      </c>
      <c r="H64" s="5">
        <v>99.4</v>
      </c>
      <c r="I64" s="5">
        <v>15.7</v>
      </c>
      <c r="J64" s="5">
        <v>257.2</v>
      </c>
      <c r="K64" s="5">
        <v>7266</v>
      </c>
      <c r="L64" s="5">
        <v>4554.8999999999996</v>
      </c>
      <c r="M64" s="5">
        <v>2481.1999999999998</v>
      </c>
      <c r="N64" s="7">
        <v>0.54474</v>
      </c>
      <c r="O64" s="5">
        <v>4015</v>
      </c>
      <c r="P64" s="11">
        <v>1.87</v>
      </c>
      <c r="Q64" s="5">
        <v>7367.1</v>
      </c>
      <c r="R64" s="5">
        <v>819.2</v>
      </c>
      <c r="S64" s="51">
        <v>-1</v>
      </c>
      <c r="U64" s="26"/>
      <c r="V64" s="27"/>
    </row>
    <row r="65" spans="1:22" x14ac:dyDescent="0.25">
      <c r="A65" t="s">
        <v>318</v>
      </c>
      <c r="B65" s="4">
        <v>30955</v>
      </c>
      <c r="C65" s="5">
        <v>65.599999999999994</v>
      </c>
      <c r="D65" s="5">
        <v>36.799999999999997</v>
      </c>
      <c r="E65" s="5">
        <v>379.9</v>
      </c>
      <c r="F65" s="5">
        <v>383.6</v>
      </c>
      <c r="G65" s="5">
        <v>292.2</v>
      </c>
      <c r="H65" s="5">
        <v>87.6</v>
      </c>
      <c r="I65" s="5">
        <v>16.3</v>
      </c>
      <c r="J65" s="5">
        <v>261.3</v>
      </c>
      <c r="K65" s="5">
        <v>7337.5</v>
      </c>
      <c r="L65" s="5">
        <v>4589.8999999999996</v>
      </c>
      <c r="M65" s="5">
        <v>2519.6999999999998</v>
      </c>
      <c r="N65" s="7">
        <v>0.54896999999999996</v>
      </c>
      <c r="O65" s="5">
        <v>4087.4</v>
      </c>
      <c r="P65" s="11">
        <v>0.7</v>
      </c>
      <c r="Q65" s="5">
        <v>7425.8</v>
      </c>
      <c r="R65" s="5">
        <v>832.7</v>
      </c>
      <c r="S65" s="51">
        <v>-1</v>
      </c>
      <c r="U65" s="26"/>
      <c r="V65" s="27"/>
    </row>
    <row r="66" spans="1:22" x14ac:dyDescent="0.25">
      <c r="A66" t="s">
        <v>319</v>
      </c>
      <c r="B66" s="4">
        <v>31047</v>
      </c>
      <c r="C66" s="5">
        <v>66.900000000000006</v>
      </c>
      <c r="D66" s="5">
        <v>37.6</v>
      </c>
      <c r="E66" s="5">
        <v>387.4</v>
      </c>
      <c r="F66" s="5">
        <v>395.4</v>
      </c>
      <c r="G66" s="5">
        <v>297.5</v>
      </c>
      <c r="H66" s="5">
        <v>88.8</v>
      </c>
      <c r="I66" s="5">
        <v>16.7</v>
      </c>
      <c r="J66" s="5">
        <v>264.5</v>
      </c>
      <c r="K66" s="5">
        <v>7396</v>
      </c>
      <c r="L66" s="5">
        <v>4650.6000000000004</v>
      </c>
      <c r="M66" s="5">
        <v>2568.9</v>
      </c>
      <c r="N66" s="7">
        <v>0.55238999999999994</v>
      </c>
      <c r="O66" s="5">
        <v>4147.6000000000004</v>
      </c>
      <c r="P66" s="11">
        <v>1.58</v>
      </c>
      <c r="Q66" s="5">
        <v>7486.1</v>
      </c>
      <c r="R66" s="5">
        <v>854.7</v>
      </c>
      <c r="S66" s="51">
        <v>-1</v>
      </c>
      <c r="U66" s="26"/>
      <c r="V66" s="27"/>
    </row>
    <row r="67" spans="1:22" x14ac:dyDescent="0.25">
      <c r="A67" t="s">
        <v>320</v>
      </c>
      <c r="B67" s="4">
        <v>31137</v>
      </c>
      <c r="C67" s="5">
        <v>67.900000000000006</v>
      </c>
      <c r="D67" s="5">
        <v>38.4</v>
      </c>
      <c r="E67" s="5">
        <v>397.6</v>
      </c>
      <c r="F67" s="5">
        <v>431.8</v>
      </c>
      <c r="G67" s="5">
        <v>301</v>
      </c>
      <c r="H67" s="5">
        <v>95.9</v>
      </c>
      <c r="I67" s="5">
        <v>18.2</v>
      </c>
      <c r="J67" s="5">
        <v>276.8</v>
      </c>
      <c r="K67" s="5">
        <v>7469.5</v>
      </c>
      <c r="L67" s="5">
        <v>4729.7</v>
      </c>
      <c r="M67" s="5">
        <v>2643.9</v>
      </c>
      <c r="N67" s="7">
        <v>0.55899999999999994</v>
      </c>
      <c r="O67" s="5">
        <v>4237</v>
      </c>
      <c r="P67" s="11">
        <v>1.01</v>
      </c>
      <c r="Q67" s="5">
        <v>7548.4</v>
      </c>
      <c r="R67" s="5">
        <v>874.5</v>
      </c>
      <c r="S67" s="51">
        <v>-1</v>
      </c>
      <c r="U67" s="26"/>
      <c r="V67" s="27"/>
    </row>
    <row r="68" spans="1:22" x14ac:dyDescent="0.25">
      <c r="A68" t="s">
        <v>321</v>
      </c>
      <c r="B68" s="4">
        <v>31228</v>
      </c>
      <c r="C68" s="5">
        <v>69.099999999999994</v>
      </c>
      <c r="D68" s="5">
        <v>39.200000000000003</v>
      </c>
      <c r="E68" s="5">
        <v>400</v>
      </c>
      <c r="F68" s="5">
        <v>388.1</v>
      </c>
      <c r="G68" s="5">
        <v>305.7</v>
      </c>
      <c r="H68" s="5">
        <v>94.1</v>
      </c>
      <c r="I68" s="5">
        <v>18.2</v>
      </c>
      <c r="J68" s="5">
        <v>280.3</v>
      </c>
      <c r="K68" s="5">
        <v>7537.9</v>
      </c>
      <c r="L68" s="5">
        <v>4774.1000000000004</v>
      </c>
      <c r="M68" s="5">
        <v>2691.2</v>
      </c>
      <c r="N68" s="7">
        <v>0.56371000000000004</v>
      </c>
      <c r="O68" s="5">
        <v>4302.3</v>
      </c>
      <c r="P68" s="11">
        <v>1.93</v>
      </c>
      <c r="Q68" s="5">
        <v>7612.5</v>
      </c>
      <c r="R68" s="5">
        <v>898.5</v>
      </c>
      <c r="S68" s="51">
        <v>-1</v>
      </c>
      <c r="U68" s="26"/>
      <c r="V68" s="27"/>
    </row>
    <row r="69" spans="1:22" x14ac:dyDescent="0.25">
      <c r="A69" t="s">
        <v>322</v>
      </c>
      <c r="B69" s="4">
        <v>31320</v>
      </c>
      <c r="C69" s="5">
        <v>70.3</v>
      </c>
      <c r="D69" s="5">
        <v>40.1</v>
      </c>
      <c r="E69" s="5">
        <v>405.1</v>
      </c>
      <c r="F69" s="5">
        <v>421.1</v>
      </c>
      <c r="G69" s="5">
        <v>311.89999999999998</v>
      </c>
      <c r="H69" s="5">
        <v>99.3</v>
      </c>
      <c r="I69" s="5">
        <v>17.5</v>
      </c>
      <c r="J69" s="5">
        <v>284.2</v>
      </c>
      <c r="K69" s="5">
        <v>7655.2</v>
      </c>
      <c r="L69" s="5">
        <v>4865.8</v>
      </c>
      <c r="M69" s="5">
        <v>2764.7</v>
      </c>
      <c r="N69" s="7">
        <v>0.56820000000000004</v>
      </c>
      <c r="O69" s="5">
        <v>4394.6000000000004</v>
      </c>
      <c r="P69" s="11">
        <v>1.98</v>
      </c>
      <c r="Q69" s="5">
        <v>7677.7</v>
      </c>
      <c r="R69" s="5">
        <v>924.6</v>
      </c>
      <c r="S69" s="51">
        <v>-1</v>
      </c>
      <c r="U69" s="26"/>
      <c r="V69" s="27"/>
    </row>
    <row r="70" spans="1:22" x14ac:dyDescent="0.25">
      <c r="A70" t="s">
        <v>323</v>
      </c>
      <c r="B70" s="4">
        <v>31412</v>
      </c>
      <c r="C70" s="5">
        <v>71.599999999999994</v>
      </c>
      <c r="D70" s="5">
        <v>41.1</v>
      </c>
      <c r="E70" s="5">
        <v>407.8</v>
      </c>
      <c r="F70" s="5">
        <v>428.4</v>
      </c>
      <c r="G70" s="5">
        <v>313.89999999999998</v>
      </c>
      <c r="H70" s="5">
        <v>96.8</v>
      </c>
      <c r="I70" s="5">
        <v>17.3</v>
      </c>
      <c r="J70" s="5">
        <v>289.8</v>
      </c>
      <c r="K70" s="5">
        <v>7712.6</v>
      </c>
      <c r="L70" s="5">
        <v>4878.3</v>
      </c>
      <c r="M70" s="5">
        <v>2790.9</v>
      </c>
      <c r="N70" s="7">
        <v>0.57211000000000001</v>
      </c>
      <c r="O70" s="5">
        <v>4453.1000000000004</v>
      </c>
      <c r="P70" s="11">
        <v>0.27</v>
      </c>
      <c r="Q70" s="5">
        <v>7743.8</v>
      </c>
      <c r="R70" s="5">
        <v>936.1</v>
      </c>
      <c r="S70" s="51">
        <v>-1</v>
      </c>
      <c r="U70" s="26"/>
      <c r="V70" s="27"/>
    </row>
    <row r="71" spans="1:22" x14ac:dyDescent="0.25">
      <c r="A71" t="s">
        <v>324</v>
      </c>
      <c r="B71" s="4">
        <v>31502</v>
      </c>
      <c r="C71" s="5">
        <v>73</v>
      </c>
      <c r="D71" s="5">
        <v>42.1</v>
      </c>
      <c r="E71" s="5">
        <v>419.3</v>
      </c>
      <c r="F71" s="5">
        <v>425.7</v>
      </c>
      <c r="G71" s="5">
        <v>317.5</v>
      </c>
      <c r="H71" s="5">
        <v>103.1</v>
      </c>
      <c r="I71" s="5">
        <v>18.7</v>
      </c>
      <c r="J71" s="5">
        <v>299.39999999999998</v>
      </c>
      <c r="K71" s="5">
        <v>7784.1</v>
      </c>
      <c r="L71" s="5">
        <v>4919.6000000000004</v>
      </c>
      <c r="M71" s="5">
        <v>2834.7</v>
      </c>
      <c r="N71" s="7">
        <v>0.57621</v>
      </c>
      <c r="O71" s="5">
        <v>4516.3</v>
      </c>
      <c r="P71" s="11">
        <v>0.7</v>
      </c>
      <c r="Q71" s="5">
        <v>7810.1</v>
      </c>
      <c r="R71" s="5">
        <v>944.2</v>
      </c>
      <c r="S71" s="51">
        <v>-1</v>
      </c>
      <c r="U71" s="26"/>
      <c r="V71" s="27"/>
    </row>
    <row r="72" spans="1:22" x14ac:dyDescent="0.25">
      <c r="A72" t="s">
        <v>325</v>
      </c>
      <c r="B72" s="4">
        <v>31593</v>
      </c>
      <c r="C72" s="5">
        <v>74.5</v>
      </c>
      <c r="D72" s="5">
        <v>43.1</v>
      </c>
      <c r="E72" s="5">
        <v>425</v>
      </c>
      <c r="F72" s="5">
        <v>428.8</v>
      </c>
      <c r="G72" s="5">
        <v>319.5</v>
      </c>
      <c r="H72" s="5">
        <v>103.4</v>
      </c>
      <c r="I72" s="5">
        <v>17.899999999999999</v>
      </c>
      <c r="J72" s="5">
        <v>302.2</v>
      </c>
      <c r="K72" s="5">
        <v>7819.8</v>
      </c>
      <c r="L72" s="5">
        <v>4974.6000000000004</v>
      </c>
      <c r="M72" s="5">
        <v>2863</v>
      </c>
      <c r="N72" s="7">
        <v>0.57552999999999999</v>
      </c>
      <c r="O72" s="5">
        <v>4555.2</v>
      </c>
      <c r="P72" s="11">
        <v>1.7</v>
      </c>
      <c r="Q72" s="5">
        <v>7876.8</v>
      </c>
      <c r="R72" s="5">
        <v>965.8</v>
      </c>
      <c r="S72" s="51">
        <v>-1</v>
      </c>
      <c r="U72" s="26"/>
      <c r="V72" s="27"/>
    </row>
    <row r="73" spans="1:22" x14ac:dyDescent="0.25">
      <c r="A73" t="s">
        <v>326</v>
      </c>
      <c r="B73" s="4">
        <v>31685</v>
      </c>
      <c r="C73" s="5">
        <v>76</v>
      </c>
      <c r="D73" s="5">
        <v>44.1</v>
      </c>
      <c r="E73" s="5">
        <v>432.5</v>
      </c>
      <c r="F73" s="5">
        <v>438.9</v>
      </c>
      <c r="G73" s="5">
        <v>326.2</v>
      </c>
      <c r="H73" s="5">
        <v>104.2</v>
      </c>
      <c r="I73" s="5">
        <v>17.3</v>
      </c>
      <c r="J73" s="5">
        <v>306.5</v>
      </c>
      <c r="K73" s="5">
        <v>7898.6</v>
      </c>
      <c r="L73" s="5">
        <v>5064.7</v>
      </c>
      <c r="M73" s="5">
        <v>2929.7</v>
      </c>
      <c r="N73" s="7">
        <v>0.57845999999999997</v>
      </c>
      <c r="O73" s="5">
        <v>4619.6000000000004</v>
      </c>
      <c r="P73" s="11">
        <v>1.95</v>
      </c>
      <c r="Q73" s="5">
        <v>7943.7</v>
      </c>
      <c r="R73" s="5">
        <v>993</v>
      </c>
      <c r="S73" s="51">
        <v>-1</v>
      </c>
      <c r="U73" s="26"/>
      <c r="V73" s="27"/>
    </row>
    <row r="74" spans="1:22" x14ac:dyDescent="0.25">
      <c r="A74" t="s">
        <v>327</v>
      </c>
      <c r="B74" s="4">
        <v>31777</v>
      </c>
      <c r="C74" s="5">
        <v>77.599999999999994</v>
      </c>
      <c r="D74" s="5">
        <v>45.2</v>
      </c>
      <c r="E74" s="5">
        <v>435.3</v>
      </c>
      <c r="F74" s="5">
        <v>455.4</v>
      </c>
      <c r="G74" s="5">
        <v>330.4</v>
      </c>
      <c r="H74" s="5">
        <v>115.2</v>
      </c>
      <c r="I74" s="5">
        <v>17.2</v>
      </c>
      <c r="J74" s="5">
        <v>311.5</v>
      </c>
      <c r="K74" s="5">
        <v>7939.5</v>
      </c>
      <c r="L74" s="5">
        <v>5097.1000000000004</v>
      </c>
      <c r="M74" s="5">
        <v>2966.1</v>
      </c>
      <c r="N74" s="7">
        <v>0.58191999999999999</v>
      </c>
      <c r="O74" s="5">
        <v>4669.3999999999996</v>
      </c>
      <c r="P74" s="11">
        <v>-0.48</v>
      </c>
      <c r="Q74" s="5">
        <v>8010.6</v>
      </c>
      <c r="R74" s="5">
        <v>994.8</v>
      </c>
      <c r="S74" s="51">
        <v>-1</v>
      </c>
      <c r="U74" s="26"/>
      <c r="V74" s="27"/>
    </row>
    <row r="75" spans="1:22" x14ac:dyDescent="0.25">
      <c r="A75" t="s">
        <v>328</v>
      </c>
      <c r="B75" s="4">
        <v>31867</v>
      </c>
      <c r="C75" s="5">
        <v>79.599999999999994</v>
      </c>
      <c r="D75" s="5">
        <v>46.2</v>
      </c>
      <c r="E75" s="5">
        <v>441.3</v>
      </c>
      <c r="F75" s="5">
        <v>450.2</v>
      </c>
      <c r="G75" s="5">
        <v>336</v>
      </c>
      <c r="H75" s="5">
        <v>115.9</v>
      </c>
      <c r="I75" s="5">
        <v>17.2</v>
      </c>
      <c r="J75" s="5">
        <v>317.89999999999998</v>
      </c>
      <c r="K75" s="5">
        <v>7995</v>
      </c>
      <c r="L75" s="5">
        <v>5097.8999999999996</v>
      </c>
      <c r="M75" s="5">
        <v>2998.3</v>
      </c>
      <c r="N75" s="7">
        <v>0.58814</v>
      </c>
      <c r="O75" s="5">
        <v>4736.2</v>
      </c>
      <c r="P75" s="11">
        <v>0.56999999999999995</v>
      </c>
      <c r="Q75" s="5">
        <v>8076.8</v>
      </c>
      <c r="R75" s="5">
        <v>1008</v>
      </c>
      <c r="S75" s="51">
        <v>-1</v>
      </c>
      <c r="U75" s="26"/>
      <c r="V75" s="27"/>
    </row>
    <row r="76" spans="1:22" x14ac:dyDescent="0.25">
      <c r="A76" t="s">
        <v>329</v>
      </c>
      <c r="B76" s="4">
        <v>31958</v>
      </c>
      <c r="C76" s="5">
        <v>81.099999999999994</v>
      </c>
      <c r="D76" s="5">
        <v>47.3</v>
      </c>
      <c r="E76" s="5">
        <v>447</v>
      </c>
      <c r="F76" s="5">
        <v>511.1</v>
      </c>
      <c r="G76" s="5">
        <v>344.4</v>
      </c>
      <c r="H76" s="5">
        <v>129.5</v>
      </c>
      <c r="I76" s="5">
        <v>17.7</v>
      </c>
      <c r="J76" s="5">
        <v>321.7</v>
      </c>
      <c r="K76" s="5">
        <v>8084.7</v>
      </c>
      <c r="L76" s="5">
        <v>5168.6000000000004</v>
      </c>
      <c r="M76" s="5">
        <v>3068.8</v>
      </c>
      <c r="N76" s="7">
        <v>0.59374000000000005</v>
      </c>
      <c r="O76" s="5">
        <v>4821.5</v>
      </c>
      <c r="P76" s="11">
        <v>0.81</v>
      </c>
      <c r="Q76" s="5">
        <v>8142.6</v>
      </c>
      <c r="R76" s="5">
        <v>1025</v>
      </c>
      <c r="S76" s="51">
        <v>-1</v>
      </c>
      <c r="U76" s="26"/>
      <c r="V76" s="27"/>
    </row>
    <row r="77" spans="1:22" x14ac:dyDescent="0.25">
      <c r="A77" t="s">
        <v>330</v>
      </c>
      <c r="B77" s="4">
        <v>32050</v>
      </c>
      <c r="C77" s="5">
        <v>82.3</v>
      </c>
      <c r="D77" s="5">
        <v>48.4</v>
      </c>
      <c r="E77" s="5">
        <v>448.9</v>
      </c>
      <c r="F77" s="5">
        <v>488.4</v>
      </c>
      <c r="G77" s="5">
        <v>352.4</v>
      </c>
      <c r="H77" s="5">
        <v>134.19999999999999</v>
      </c>
      <c r="I77" s="5">
        <v>18</v>
      </c>
      <c r="J77" s="5">
        <v>326.10000000000002</v>
      </c>
      <c r="K77" s="5">
        <v>8158</v>
      </c>
      <c r="L77" s="5">
        <v>5228.5</v>
      </c>
      <c r="M77" s="5">
        <v>3133.5</v>
      </c>
      <c r="N77" s="7">
        <v>0.59931000000000001</v>
      </c>
      <c r="O77" s="5">
        <v>4900.5</v>
      </c>
      <c r="P77" s="11">
        <v>0.23</v>
      </c>
      <c r="Q77" s="5">
        <v>8208.2000000000007</v>
      </c>
      <c r="R77" s="5">
        <v>1036</v>
      </c>
      <c r="S77" s="51">
        <v>-1</v>
      </c>
      <c r="U77" s="26"/>
      <c r="V77" s="27"/>
    </row>
    <row r="78" spans="1:22" x14ac:dyDescent="0.25">
      <c r="A78" t="s">
        <v>331</v>
      </c>
      <c r="B78" s="4">
        <v>32142</v>
      </c>
      <c r="C78" s="5">
        <v>83.3</v>
      </c>
      <c r="D78" s="5">
        <v>49.4</v>
      </c>
      <c r="E78" s="5">
        <v>452.3</v>
      </c>
      <c r="F78" s="5">
        <v>506.4</v>
      </c>
      <c r="G78" s="5">
        <v>357.4</v>
      </c>
      <c r="H78" s="5">
        <v>128.80000000000001</v>
      </c>
      <c r="I78" s="5">
        <v>18.100000000000001</v>
      </c>
      <c r="J78" s="5">
        <v>332.8</v>
      </c>
      <c r="K78" s="5">
        <v>8292.7000000000007</v>
      </c>
      <c r="L78" s="5">
        <v>5239.5</v>
      </c>
      <c r="M78" s="5">
        <v>3167.6</v>
      </c>
      <c r="N78" s="7">
        <v>0.60457000000000005</v>
      </c>
      <c r="O78" s="5">
        <v>5022.7</v>
      </c>
      <c r="P78" s="11">
        <v>1.08</v>
      </c>
      <c r="Q78" s="5">
        <v>8273.7000000000007</v>
      </c>
      <c r="R78" s="5">
        <v>1054</v>
      </c>
      <c r="S78" s="51">
        <v>-1</v>
      </c>
      <c r="U78" s="26"/>
      <c r="V78" s="27"/>
    </row>
    <row r="79" spans="1:22" x14ac:dyDescent="0.25">
      <c r="A79" t="s">
        <v>332</v>
      </c>
      <c r="B79" s="4">
        <v>32233</v>
      </c>
      <c r="C79" s="5">
        <v>83.4</v>
      </c>
      <c r="D79" s="5">
        <v>50.9</v>
      </c>
      <c r="E79" s="5">
        <v>469.3</v>
      </c>
      <c r="F79" s="5">
        <v>501.1</v>
      </c>
      <c r="G79" s="5">
        <v>365.1</v>
      </c>
      <c r="H79" s="5">
        <v>124.7</v>
      </c>
      <c r="I79" s="5">
        <v>16.7</v>
      </c>
      <c r="J79" s="5">
        <v>353.8</v>
      </c>
      <c r="K79" s="5">
        <v>8339.2999999999993</v>
      </c>
      <c r="L79" s="5">
        <v>5332.7</v>
      </c>
      <c r="M79" s="5">
        <v>3249</v>
      </c>
      <c r="N79" s="7">
        <v>0.60926000000000002</v>
      </c>
      <c r="O79" s="5">
        <v>5090.6000000000004</v>
      </c>
      <c r="P79" s="11">
        <v>-0.54</v>
      </c>
      <c r="Q79" s="5">
        <v>8338.7999999999993</v>
      </c>
      <c r="R79" s="5">
        <v>1057</v>
      </c>
      <c r="S79" s="51">
        <v>-1</v>
      </c>
      <c r="U79" s="26"/>
      <c r="V79" s="27"/>
    </row>
    <row r="80" spans="1:22" x14ac:dyDescent="0.25">
      <c r="A80" t="s">
        <v>333</v>
      </c>
      <c r="B80" s="4">
        <v>32324</v>
      </c>
      <c r="C80" s="5">
        <v>85</v>
      </c>
      <c r="D80" s="5">
        <v>52.2</v>
      </c>
      <c r="E80" s="5">
        <v>472.4</v>
      </c>
      <c r="F80" s="5">
        <v>496.8</v>
      </c>
      <c r="G80" s="5">
        <v>372.6</v>
      </c>
      <c r="H80" s="5">
        <v>131.9</v>
      </c>
      <c r="I80" s="5">
        <v>16.600000000000001</v>
      </c>
      <c r="J80" s="5">
        <v>360.8</v>
      </c>
      <c r="K80" s="5">
        <v>8449.5</v>
      </c>
      <c r="L80" s="5">
        <v>5371.8</v>
      </c>
      <c r="M80" s="5">
        <v>3309</v>
      </c>
      <c r="N80" s="7">
        <v>0.61598999999999993</v>
      </c>
      <c r="O80" s="5">
        <v>5207.7</v>
      </c>
      <c r="P80" s="11">
        <v>0.34</v>
      </c>
      <c r="Q80" s="5">
        <v>8404</v>
      </c>
      <c r="R80" s="5">
        <v>1070.8</v>
      </c>
      <c r="S80" s="51">
        <v>-1</v>
      </c>
      <c r="U80" s="26"/>
      <c r="V80" s="27"/>
    </row>
    <row r="81" spans="1:22" x14ac:dyDescent="0.25">
      <c r="A81" t="s">
        <v>334</v>
      </c>
      <c r="B81" s="4">
        <v>32416</v>
      </c>
      <c r="C81" s="5">
        <v>87</v>
      </c>
      <c r="D81" s="5">
        <v>53.7</v>
      </c>
      <c r="E81" s="5">
        <v>477.8</v>
      </c>
      <c r="F81" s="5">
        <v>505.7</v>
      </c>
      <c r="G81" s="5">
        <v>377.6</v>
      </c>
      <c r="H81" s="5">
        <v>142.6</v>
      </c>
      <c r="I81" s="5">
        <v>17.5</v>
      </c>
      <c r="J81" s="5">
        <v>366.1</v>
      </c>
      <c r="K81" s="5">
        <v>8498.2999999999993</v>
      </c>
      <c r="L81" s="5">
        <v>5417.7</v>
      </c>
      <c r="M81" s="5">
        <v>3378.3</v>
      </c>
      <c r="N81" s="7">
        <v>0.62358000000000002</v>
      </c>
      <c r="O81" s="5">
        <v>5299.5</v>
      </c>
      <c r="P81" s="11">
        <v>0.08</v>
      </c>
      <c r="Q81" s="5">
        <v>8469.1</v>
      </c>
      <c r="R81" s="5">
        <v>1078.4000000000001</v>
      </c>
      <c r="S81" s="51">
        <v>-1</v>
      </c>
      <c r="U81" s="26"/>
      <c r="V81" s="27"/>
    </row>
    <row r="82" spans="1:22" x14ac:dyDescent="0.25">
      <c r="A82" t="s">
        <v>335</v>
      </c>
      <c r="B82" s="4">
        <v>32508</v>
      </c>
      <c r="C82" s="5">
        <v>89.7</v>
      </c>
      <c r="D82" s="5">
        <v>55.4</v>
      </c>
      <c r="E82" s="5">
        <v>483.9</v>
      </c>
      <c r="F82" s="5">
        <v>516.20000000000005</v>
      </c>
      <c r="G82" s="5">
        <v>382.5</v>
      </c>
      <c r="H82" s="5">
        <v>149.4</v>
      </c>
      <c r="I82" s="5">
        <v>18.600000000000001</v>
      </c>
      <c r="J82" s="5">
        <v>372</v>
      </c>
      <c r="K82" s="5">
        <v>8610.9</v>
      </c>
      <c r="L82" s="5">
        <v>5479.7</v>
      </c>
      <c r="M82" s="5">
        <v>3451.3</v>
      </c>
      <c r="N82" s="7">
        <v>0.62983</v>
      </c>
      <c r="O82" s="5">
        <v>5412.7</v>
      </c>
      <c r="P82" s="11">
        <v>1.56</v>
      </c>
      <c r="Q82" s="5">
        <v>8534.2000000000007</v>
      </c>
      <c r="R82" s="5">
        <v>1106.4000000000001</v>
      </c>
      <c r="S82" s="51">
        <v>-1</v>
      </c>
      <c r="U82" s="26"/>
      <c r="V82" s="27"/>
    </row>
    <row r="83" spans="1:22" x14ac:dyDescent="0.25">
      <c r="A83" t="s">
        <v>336</v>
      </c>
      <c r="B83" s="4">
        <v>32598</v>
      </c>
      <c r="C83" s="5">
        <v>93.8</v>
      </c>
      <c r="D83" s="5">
        <v>57.4</v>
      </c>
      <c r="E83" s="5">
        <v>506.5</v>
      </c>
      <c r="F83" s="5">
        <v>551.29999999999995</v>
      </c>
      <c r="G83" s="5">
        <v>391.1</v>
      </c>
      <c r="H83" s="5">
        <v>153.9</v>
      </c>
      <c r="I83" s="5">
        <v>21.2</v>
      </c>
      <c r="J83" s="5">
        <v>381.5</v>
      </c>
      <c r="K83" s="5">
        <v>8697.7000000000007</v>
      </c>
      <c r="L83" s="5">
        <v>5505</v>
      </c>
      <c r="M83" s="5">
        <v>3506.1</v>
      </c>
      <c r="N83" s="7">
        <v>0.63688999999999996</v>
      </c>
      <c r="O83" s="5">
        <v>5527.4</v>
      </c>
      <c r="P83" s="11">
        <v>-0.35</v>
      </c>
      <c r="Q83" s="5">
        <v>8599.7000000000007</v>
      </c>
      <c r="R83" s="5">
        <v>1116.9000000000001</v>
      </c>
      <c r="S83" s="51">
        <v>-1</v>
      </c>
      <c r="U83" s="26"/>
      <c r="V83" s="27"/>
    </row>
    <row r="84" spans="1:22" x14ac:dyDescent="0.25">
      <c r="A84" t="s">
        <v>337</v>
      </c>
      <c r="B84" s="4">
        <v>32689</v>
      </c>
      <c r="C84" s="5">
        <v>96.9</v>
      </c>
      <c r="D84" s="5">
        <v>59.6</v>
      </c>
      <c r="E84" s="5">
        <v>514</v>
      </c>
      <c r="F84" s="5">
        <v>565</v>
      </c>
      <c r="G84" s="5">
        <v>397.4</v>
      </c>
      <c r="H84" s="5">
        <v>140.69999999999999</v>
      </c>
      <c r="I84" s="5">
        <v>22.1</v>
      </c>
      <c r="J84" s="5">
        <v>384.5</v>
      </c>
      <c r="K84" s="5">
        <v>8766.1</v>
      </c>
      <c r="L84" s="5">
        <v>5530.9</v>
      </c>
      <c r="M84" s="5">
        <v>3569.5</v>
      </c>
      <c r="N84" s="7">
        <v>0.64537999999999995</v>
      </c>
      <c r="O84" s="5">
        <v>5628.4</v>
      </c>
      <c r="P84" s="11">
        <v>1.34</v>
      </c>
      <c r="Q84" s="5">
        <v>8665.4</v>
      </c>
      <c r="R84" s="5">
        <v>1146.0999999999999</v>
      </c>
      <c r="S84" s="51">
        <v>-1</v>
      </c>
      <c r="U84" s="26"/>
      <c r="V84" s="27"/>
    </row>
    <row r="85" spans="1:22" x14ac:dyDescent="0.25">
      <c r="A85" t="s">
        <v>338</v>
      </c>
      <c r="B85" s="4">
        <v>32781</v>
      </c>
      <c r="C85" s="5">
        <v>99.7</v>
      </c>
      <c r="D85" s="5">
        <v>61.9</v>
      </c>
      <c r="E85" s="5">
        <v>523</v>
      </c>
      <c r="F85" s="5">
        <v>569.9</v>
      </c>
      <c r="G85" s="5">
        <v>403.8</v>
      </c>
      <c r="H85" s="5">
        <v>135.9</v>
      </c>
      <c r="I85" s="5">
        <v>21.5</v>
      </c>
      <c r="J85" s="5">
        <v>388.1</v>
      </c>
      <c r="K85" s="5">
        <v>8831.5</v>
      </c>
      <c r="L85" s="5">
        <v>5585.9</v>
      </c>
      <c r="M85" s="5">
        <v>3625.6</v>
      </c>
      <c r="N85" s="7">
        <v>0.64906000000000008</v>
      </c>
      <c r="O85" s="5">
        <v>5711.6</v>
      </c>
      <c r="P85" s="11">
        <v>0.7</v>
      </c>
      <c r="Q85" s="5">
        <v>8731.2000000000007</v>
      </c>
      <c r="R85" s="5">
        <v>1164.5999999999999</v>
      </c>
      <c r="S85" s="51">
        <v>-1</v>
      </c>
      <c r="U85" s="26"/>
      <c r="V85" s="27"/>
    </row>
    <row r="86" spans="1:22" x14ac:dyDescent="0.25">
      <c r="A86" t="s">
        <v>339</v>
      </c>
      <c r="B86" s="4">
        <v>32873</v>
      </c>
      <c r="C86" s="5">
        <v>102.3</v>
      </c>
      <c r="D86" s="5">
        <v>64.400000000000006</v>
      </c>
      <c r="E86" s="5">
        <v>534.1</v>
      </c>
      <c r="F86" s="5">
        <v>578.20000000000005</v>
      </c>
      <c r="G86" s="5">
        <v>403.2</v>
      </c>
      <c r="H86" s="5">
        <v>135.30000000000001</v>
      </c>
      <c r="I86" s="5">
        <v>21.8</v>
      </c>
      <c r="J86" s="5">
        <v>393.7</v>
      </c>
      <c r="K86" s="5">
        <v>8850.2000000000007</v>
      </c>
      <c r="L86" s="5">
        <v>5610.5</v>
      </c>
      <c r="M86" s="5">
        <v>3670.1</v>
      </c>
      <c r="N86" s="7">
        <v>0.65415000000000001</v>
      </c>
      <c r="O86" s="5">
        <v>5763.4</v>
      </c>
      <c r="P86" s="11">
        <v>0.45</v>
      </c>
      <c r="Q86" s="5">
        <v>8797.1</v>
      </c>
      <c r="R86" s="5">
        <v>1180.2</v>
      </c>
      <c r="S86" s="51">
        <v>-1</v>
      </c>
      <c r="U86" s="26"/>
      <c r="V86" s="27"/>
    </row>
    <row r="87" spans="1:22" x14ac:dyDescent="0.25">
      <c r="A87" t="s">
        <v>62</v>
      </c>
      <c r="B87" s="4">
        <v>32963</v>
      </c>
      <c r="C87" s="5">
        <v>104.3</v>
      </c>
      <c r="D87" s="5">
        <v>66.599999999999994</v>
      </c>
      <c r="E87" s="5">
        <v>554.29999999999995</v>
      </c>
      <c r="F87" s="5">
        <v>580.5</v>
      </c>
      <c r="G87" s="5">
        <v>419.4</v>
      </c>
      <c r="H87" s="5">
        <v>135</v>
      </c>
      <c r="I87" s="5">
        <v>22.6</v>
      </c>
      <c r="J87" s="5">
        <v>406</v>
      </c>
      <c r="K87" s="5">
        <v>8947.1</v>
      </c>
      <c r="L87" s="5">
        <v>5658.7</v>
      </c>
      <c r="M87" s="5">
        <v>3754.5</v>
      </c>
      <c r="N87" s="7">
        <v>0.66349000000000002</v>
      </c>
      <c r="O87" s="5">
        <v>5890.8</v>
      </c>
      <c r="P87" s="11">
        <v>1.3</v>
      </c>
      <c r="Q87" s="5">
        <v>8863</v>
      </c>
      <c r="R87" s="5">
        <v>1214</v>
      </c>
      <c r="S87" s="51">
        <v>-1</v>
      </c>
      <c r="U87" s="26"/>
      <c r="V87" s="27"/>
    </row>
    <row r="88" spans="1:22" x14ac:dyDescent="0.25">
      <c r="A88" t="s">
        <v>63</v>
      </c>
      <c r="B88" s="4">
        <v>33054</v>
      </c>
      <c r="C88" s="5">
        <v>106.5</v>
      </c>
      <c r="D88" s="5">
        <v>70.3</v>
      </c>
      <c r="E88" s="5">
        <v>565.6</v>
      </c>
      <c r="F88" s="5">
        <v>592.6</v>
      </c>
      <c r="G88" s="5">
        <v>419.5</v>
      </c>
      <c r="H88" s="5">
        <v>140</v>
      </c>
      <c r="I88" s="5">
        <v>23.2</v>
      </c>
      <c r="J88" s="5">
        <v>410.3</v>
      </c>
      <c r="K88" s="5">
        <v>8981.7000000000007</v>
      </c>
      <c r="L88" s="5">
        <v>5676.4</v>
      </c>
      <c r="M88" s="5">
        <v>3800.2</v>
      </c>
      <c r="N88" s="7">
        <v>0.66945999999999994</v>
      </c>
      <c r="O88" s="5">
        <v>5974.7</v>
      </c>
      <c r="P88" s="11">
        <v>0.2</v>
      </c>
      <c r="Q88" s="5">
        <v>8929</v>
      </c>
      <c r="R88" s="5">
        <v>1228.5999999999999</v>
      </c>
      <c r="S88" s="51">
        <v>-1</v>
      </c>
      <c r="U88" s="26"/>
      <c r="V88" s="27"/>
    </row>
    <row r="89" spans="1:22" x14ac:dyDescent="0.25">
      <c r="A89" t="s">
        <v>64</v>
      </c>
      <c r="B89" s="4">
        <v>33146</v>
      </c>
      <c r="C89" s="5">
        <v>108.7</v>
      </c>
      <c r="D89" s="5">
        <v>74.900000000000006</v>
      </c>
      <c r="E89" s="5">
        <v>576.20000000000005</v>
      </c>
      <c r="F89" s="5">
        <v>598.79999999999995</v>
      </c>
      <c r="G89" s="5">
        <v>426.9</v>
      </c>
      <c r="H89" s="5">
        <v>144.6</v>
      </c>
      <c r="I89" s="5">
        <v>24.7</v>
      </c>
      <c r="J89" s="5">
        <v>416.1</v>
      </c>
      <c r="K89" s="5">
        <v>8983.9</v>
      </c>
      <c r="L89" s="5">
        <v>5699.3</v>
      </c>
      <c r="M89" s="5">
        <v>3863.4</v>
      </c>
      <c r="N89" s="7">
        <v>0.67787000000000008</v>
      </c>
      <c r="O89" s="5">
        <v>6029.5</v>
      </c>
      <c r="P89" s="11">
        <v>-0.05</v>
      </c>
      <c r="Q89" s="5">
        <v>8994.7999999999993</v>
      </c>
      <c r="R89" s="5">
        <v>1240.4000000000001</v>
      </c>
      <c r="S89" s="51">
        <v>1</v>
      </c>
      <c r="U89" s="26"/>
      <c r="V89" s="27"/>
    </row>
    <row r="90" spans="1:22" x14ac:dyDescent="0.25">
      <c r="A90" t="s">
        <v>65</v>
      </c>
      <c r="B90" s="4">
        <v>33238</v>
      </c>
      <c r="C90" s="5">
        <v>111</v>
      </c>
      <c r="D90" s="5">
        <v>80.7</v>
      </c>
      <c r="E90" s="5">
        <v>594.9</v>
      </c>
      <c r="F90" s="5">
        <v>598.9</v>
      </c>
      <c r="G90" s="5">
        <v>434.2</v>
      </c>
      <c r="H90" s="5">
        <v>142.80000000000001</v>
      </c>
      <c r="I90" s="5">
        <v>24</v>
      </c>
      <c r="J90" s="5">
        <v>415.9</v>
      </c>
      <c r="K90" s="5">
        <v>8907.4</v>
      </c>
      <c r="L90" s="5">
        <v>5656.2</v>
      </c>
      <c r="M90" s="5">
        <v>3884.4</v>
      </c>
      <c r="N90" s="7">
        <v>0.68676000000000004</v>
      </c>
      <c r="O90" s="5">
        <v>6023.3</v>
      </c>
      <c r="P90" s="11">
        <v>0.76</v>
      </c>
      <c r="Q90" s="5">
        <v>9060.2999999999993</v>
      </c>
      <c r="R90" s="5">
        <v>1270.4000000000001</v>
      </c>
      <c r="S90" s="51">
        <v>1</v>
      </c>
      <c r="U90" s="26"/>
      <c r="V90" s="27"/>
    </row>
    <row r="91" spans="1:22" x14ac:dyDescent="0.25">
      <c r="A91" t="s">
        <v>66</v>
      </c>
      <c r="B91" s="4">
        <v>33328</v>
      </c>
      <c r="C91" s="5">
        <v>112.9</v>
      </c>
      <c r="D91" s="5">
        <v>83.7</v>
      </c>
      <c r="E91" s="5">
        <v>620.20000000000005</v>
      </c>
      <c r="F91" s="5">
        <v>578.5</v>
      </c>
      <c r="G91" s="5">
        <v>444.3</v>
      </c>
      <c r="H91" s="5">
        <v>136.80000000000001</v>
      </c>
      <c r="I91" s="5">
        <v>21.5</v>
      </c>
      <c r="J91" s="5">
        <v>426.5</v>
      </c>
      <c r="K91" s="5">
        <v>8865.6</v>
      </c>
      <c r="L91" s="5">
        <v>5636.7</v>
      </c>
      <c r="M91" s="5">
        <v>3890.2</v>
      </c>
      <c r="N91" s="7">
        <v>0.69016000000000011</v>
      </c>
      <c r="O91" s="5">
        <v>6054.9</v>
      </c>
      <c r="P91" s="11">
        <v>0.41</v>
      </c>
      <c r="Q91" s="5">
        <v>9125.4</v>
      </c>
      <c r="R91" s="5">
        <v>1287.2</v>
      </c>
      <c r="S91" s="51">
        <v>1</v>
      </c>
      <c r="U91" s="26"/>
      <c r="V91" s="27"/>
    </row>
    <row r="92" spans="1:22" x14ac:dyDescent="0.25">
      <c r="A92" t="s">
        <v>67</v>
      </c>
      <c r="B92" s="4">
        <v>33419</v>
      </c>
      <c r="C92" s="5">
        <v>115.7</v>
      </c>
      <c r="D92" s="5">
        <v>93.1</v>
      </c>
      <c r="E92" s="5">
        <v>641.20000000000005</v>
      </c>
      <c r="F92" s="5">
        <v>583.70000000000005</v>
      </c>
      <c r="G92" s="5">
        <v>451.6</v>
      </c>
      <c r="H92" s="5">
        <v>131.69999999999999</v>
      </c>
      <c r="I92" s="5">
        <v>20.8</v>
      </c>
      <c r="J92" s="5">
        <v>429.8</v>
      </c>
      <c r="K92" s="5">
        <v>8934.4</v>
      </c>
      <c r="L92" s="5">
        <v>5684</v>
      </c>
      <c r="M92" s="5">
        <v>3943.7</v>
      </c>
      <c r="N92" s="7">
        <v>0.6938200000000001</v>
      </c>
      <c r="O92" s="5">
        <v>6143.6</v>
      </c>
      <c r="P92" s="11">
        <v>0.3</v>
      </c>
      <c r="Q92" s="5">
        <v>9189.4</v>
      </c>
      <c r="R92" s="5">
        <v>1296.5999999999999</v>
      </c>
      <c r="S92" s="51">
        <v>-1</v>
      </c>
      <c r="U92" s="26"/>
      <c r="V92" s="27"/>
    </row>
    <row r="93" spans="1:22" x14ac:dyDescent="0.25">
      <c r="A93" t="s">
        <v>68</v>
      </c>
      <c r="B93" s="4">
        <v>33511</v>
      </c>
      <c r="C93" s="5">
        <v>118.9</v>
      </c>
      <c r="D93" s="5">
        <v>98.4</v>
      </c>
      <c r="E93" s="5">
        <v>651.5</v>
      </c>
      <c r="F93" s="5">
        <v>588</v>
      </c>
      <c r="G93" s="5">
        <v>461.2</v>
      </c>
      <c r="H93" s="5">
        <v>132.4</v>
      </c>
      <c r="I93" s="5">
        <v>20.5</v>
      </c>
      <c r="J93" s="5">
        <v>434.7</v>
      </c>
      <c r="K93" s="5">
        <v>8977.2999999999993</v>
      </c>
      <c r="L93" s="5">
        <v>5711.6</v>
      </c>
      <c r="M93" s="5">
        <v>3989.6</v>
      </c>
      <c r="N93" s="7">
        <v>0.69850999999999996</v>
      </c>
      <c r="O93" s="5">
        <v>6218.4</v>
      </c>
      <c r="P93" s="11">
        <v>-0.3</v>
      </c>
      <c r="Q93" s="5">
        <v>9253.1</v>
      </c>
      <c r="R93" s="5">
        <v>1302.4000000000001</v>
      </c>
      <c r="S93" s="51">
        <v>-1</v>
      </c>
      <c r="U93" s="26"/>
      <c r="V93" s="27"/>
    </row>
    <row r="94" spans="1:22" x14ac:dyDescent="0.25">
      <c r="A94" t="s">
        <v>69</v>
      </c>
      <c r="B94" s="4">
        <v>33603</v>
      </c>
      <c r="C94" s="5">
        <v>122.5</v>
      </c>
      <c r="D94" s="5">
        <v>112.5</v>
      </c>
      <c r="E94" s="5">
        <v>680</v>
      </c>
      <c r="F94" s="5">
        <v>596.4</v>
      </c>
      <c r="G94" s="5">
        <v>471.3</v>
      </c>
      <c r="H94" s="5">
        <v>133.5</v>
      </c>
      <c r="I94" s="5">
        <v>20.3</v>
      </c>
      <c r="J94" s="5">
        <v>438</v>
      </c>
      <c r="K94" s="5">
        <v>9016.4</v>
      </c>
      <c r="L94" s="5">
        <v>5710.1</v>
      </c>
      <c r="M94" s="5">
        <v>4017.1</v>
      </c>
      <c r="N94" s="7">
        <v>0.70350999999999997</v>
      </c>
      <c r="O94" s="5">
        <v>6279.3</v>
      </c>
      <c r="P94" s="11">
        <v>-0.31</v>
      </c>
      <c r="Q94" s="5">
        <v>9317</v>
      </c>
      <c r="R94" s="5">
        <v>1306.5</v>
      </c>
      <c r="S94" s="51">
        <v>-1</v>
      </c>
      <c r="U94" s="26"/>
      <c r="V94" s="27"/>
    </row>
    <row r="95" spans="1:22" x14ac:dyDescent="0.25">
      <c r="A95" t="s">
        <v>70</v>
      </c>
      <c r="B95" s="4">
        <v>33694</v>
      </c>
      <c r="C95" s="5">
        <v>127.2</v>
      </c>
      <c r="D95" s="5">
        <v>108.3</v>
      </c>
      <c r="E95" s="5">
        <v>708.2</v>
      </c>
      <c r="F95" s="5">
        <v>586.5</v>
      </c>
      <c r="G95" s="5">
        <v>476.2</v>
      </c>
      <c r="H95" s="5">
        <v>142.80000000000001</v>
      </c>
      <c r="I95" s="5">
        <v>17.8</v>
      </c>
      <c r="J95" s="5">
        <v>450.8</v>
      </c>
      <c r="K95" s="5">
        <v>9123</v>
      </c>
      <c r="L95" s="5">
        <v>5817.3</v>
      </c>
      <c r="M95" s="5">
        <v>4117.7</v>
      </c>
      <c r="N95" s="7">
        <v>0.70782999999999996</v>
      </c>
      <c r="O95" s="5">
        <v>6380.8</v>
      </c>
      <c r="P95" s="11">
        <v>0.67</v>
      </c>
      <c r="Q95" s="5">
        <v>9381.1</v>
      </c>
      <c r="R95" s="5">
        <v>1326.9</v>
      </c>
      <c r="S95" s="51">
        <v>-1</v>
      </c>
      <c r="U95" s="26"/>
      <c r="V95" s="27"/>
    </row>
    <row r="96" spans="1:22" x14ac:dyDescent="0.25">
      <c r="A96" t="s">
        <v>71</v>
      </c>
      <c r="B96" s="4">
        <v>33785</v>
      </c>
      <c r="C96" s="5">
        <v>131</v>
      </c>
      <c r="D96" s="5">
        <v>115.4</v>
      </c>
      <c r="E96" s="5">
        <v>726.9</v>
      </c>
      <c r="F96" s="5">
        <v>604.9</v>
      </c>
      <c r="G96" s="5">
        <v>481.1</v>
      </c>
      <c r="H96" s="5">
        <v>144.1</v>
      </c>
      <c r="I96" s="5">
        <v>17.399999999999999</v>
      </c>
      <c r="J96" s="5">
        <v>455.8</v>
      </c>
      <c r="K96" s="5">
        <v>9223.5</v>
      </c>
      <c r="L96" s="5">
        <v>5857.2</v>
      </c>
      <c r="M96" s="5">
        <v>4173.3999999999996</v>
      </c>
      <c r="N96" s="7">
        <v>0.71251999999999993</v>
      </c>
      <c r="O96" s="5">
        <v>6492.3</v>
      </c>
      <c r="P96" s="11">
        <v>-0.08</v>
      </c>
      <c r="Q96" s="5">
        <v>9446.2999999999993</v>
      </c>
      <c r="R96" s="5">
        <v>1338.7</v>
      </c>
      <c r="S96" s="51">
        <v>-1</v>
      </c>
      <c r="U96" s="26"/>
      <c r="V96" s="27"/>
    </row>
    <row r="97" spans="1:22" x14ac:dyDescent="0.25">
      <c r="A97" t="s">
        <v>72</v>
      </c>
      <c r="B97" s="4">
        <v>33877</v>
      </c>
      <c r="C97" s="5">
        <v>134.5</v>
      </c>
      <c r="D97" s="5">
        <v>120.6</v>
      </c>
      <c r="E97" s="5">
        <v>739.1</v>
      </c>
      <c r="F97" s="5">
        <v>613.9</v>
      </c>
      <c r="G97" s="5">
        <v>485.9</v>
      </c>
      <c r="H97" s="5">
        <v>138.30000000000001</v>
      </c>
      <c r="I97" s="5">
        <v>16.2</v>
      </c>
      <c r="J97" s="5">
        <v>459.9</v>
      </c>
      <c r="K97" s="5">
        <v>9313.2000000000007</v>
      </c>
      <c r="L97" s="5">
        <v>5920.6</v>
      </c>
      <c r="M97" s="5">
        <v>4245.3999999999996</v>
      </c>
      <c r="N97" s="7">
        <v>0.71706000000000003</v>
      </c>
      <c r="O97" s="5">
        <v>6586.5</v>
      </c>
      <c r="P97" s="11">
        <v>0.45</v>
      </c>
      <c r="Q97" s="5">
        <v>9512.2000000000007</v>
      </c>
      <c r="R97" s="5">
        <v>1355.4</v>
      </c>
      <c r="S97" s="51">
        <v>-1</v>
      </c>
      <c r="U97" s="26"/>
      <c r="V97" s="27"/>
    </row>
    <row r="98" spans="1:22" x14ac:dyDescent="0.25">
      <c r="A98" t="s">
        <v>73</v>
      </c>
      <c r="B98" s="4">
        <v>33969</v>
      </c>
      <c r="C98" s="5">
        <v>137.69999999999999</v>
      </c>
      <c r="D98" s="5">
        <v>120.8</v>
      </c>
      <c r="E98" s="5">
        <v>743.8</v>
      </c>
      <c r="F98" s="5">
        <v>636.9</v>
      </c>
      <c r="G98" s="5">
        <v>490.3</v>
      </c>
      <c r="H98" s="5">
        <v>147.30000000000001</v>
      </c>
      <c r="I98" s="5">
        <v>15.7</v>
      </c>
      <c r="J98" s="5">
        <v>461.8</v>
      </c>
      <c r="K98" s="5">
        <v>9406.5</v>
      </c>
      <c r="L98" s="5">
        <v>5991.1</v>
      </c>
      <c r="M98" s="5">
        <v>4326.2</v>
      </c>
      <c r="N98" s="7">
        <v>0.72211000000000003</v>
      </c>
      <c r="O98" s="5">
        <v>6697.6</v>
      </c>
      <c r="P98" s="11">
        <v>-0.16</v>
      </c>
      <c r="Q98" s="5">
        <v>9579.2000000000007</v>
      </c>
      <c r="R98" s="5">
        <v>1360.5</v>
      </c>
      <c r="S98" s="51">
        <v>-1</v>
      </c>
      <c r="U98" s="26"/>
      <c r="V98" s="27"/>
    </row>
    <row r="99" spans="1:22" x14ac:dyDescent="0.25">
      <c r="A99" t="s">
        <v>74</v>
      </c>
      <c r="B99" s="4">
        <v>34059</v>
      </c>
      <c r="C99" s="5">
        <v>143.4</v>
      </c>
      <c r="D99" s="5">
        <v>124.4</v>
      </c>
      <c r="E99" s="5">
        <v>764.3</v>
      </c>
      <c r="F99" s="5">
        <v>614.6</v>
      </c>
      <c r="G99" s="5">
        <v>489.8</v>
      </c>
      <c r="H99" s="5">
        <v>152.80000000000001</v>
      </c>
      <c r="I99" s="5">
        <v>16.399999999999999</v>
      </c>
      <c r="J99" s="5">
        <v>469.6</v>
      </c>
      <c r="K99" s="5">
        <v>9424.1</v>
      </c>
      <c r="L99" s="5">
        <v>6013.8</v>
      </c>
      <c r="M99" s="5">
        <v>4368.5</v>
      </c>
      <c r="N99" s="7">
        <v>0.72641</v>
      </c>
      <c r="O99" s="5">
        <v>6748.2</v>
      </c>
      <c r="P99" s="11">
        <v>-0.92</v>
      </c>
      <c r="Q99" s="5">
        <v>9648.1</v>
      </c>
      <c r="R99" s="5">
        <v>1351.5</v>
      </c>
      <c r="S99" s="51">
        <v>-1</v>
      </c>
      <c r="U99" s="26"/>
      <c r="V99" s="27"/>
    </row>
    <row r="100" spans="1:22" x14ac:dyDescent="0.25">
      <c r="A100" t="s">
        <v>75</v>
      </c>
      <c r="B100" s="4">
        <v>34150</v>
      </c>
      <c r="C100" s="5">
        <v>144.69999999999999</v>
      </c>
      <c r="D100" s="5">
        <v>124.8</v>
      </c>
      <c r="E100" s="5">
        <v>769.5</v>
      </c>
      <c r="F100" s="5">
        <v>641.29999999999995</v>
      </c>
      <c r="G100" s="5">
        <v>497.9</v>
      </c>
      <c r="H100" s="5">
        <v>164.6</v>
      </c>
      <c r="I100" s="5">
        <v>16</v>
      </c>
      <c r="J100" s="5">
        <v>477.7</v>
      </c>
      <c r="K100" s="5">
        <v>9480.1</v>
      </c>
      <c r="L100" s="5">
        <v>6067.8</v>
      </c>
      <c r="M100" s="5">
        <v>4437.5</v>
      </c>
      <c r="N100" s="7">
        <v>0.73131000000000002</v>
      </c>
      <c r="O100" s="5">
        <v>6829.6</v>
      </c>
      <c r="P100" s="11">
        <v>0.09</v>
      </c>
      <c r="Q100" s="5">
        <v>9717.7999999999993</v>
      </c>
      <c r="R100" s="5">
        <v>1360.9</v>
      </c>
      <c r="S100" s="51">
        <v>-1</v>
      </c>
      <c r="U100" s="26"/>
      <c r="V100" s="27"/>
    </row>
    <row r="101" spans="1:22" x14ac:dyDescent="0.25">
      <c r="A101" t="s">
        <v>76</v>
      </c>
      <c r="B101" s="4">
        <v>34242</v>
      </c>
      <c r="C101" s="5">
        <v>147.5</v>
      </c>
      <c r="D101" s="5">
        <v>135.19999999999999</v>
      </c>
      <c r="E101" s="5">
        <v>784.1</v>
      </c>
      <c r="F101" s="5">
        <v>657</v>
      </c>
      <c r="G101" s="5">
        <v>505</v>
      </c>
      <c r="H101" s="5">
        <v>156.4</v>
      </c>
      <c r="I101" s="5">
        <v>15.7</v>
      </c>
      <c r="J101" s="5">
        <v>482.3</v>
      </c>
      <c r="K101" s="5">
        <v>9526.2999999999993</v>
      </c>
      <c r="L101" s="5">
        <v>6134.8</v>
      </c>
      <c r="M101" s="5">
        <v>4506</v>
      </c>
      <c r="N101" s="7">
        <v>0.73450999999999989</v>
      </c>
      <c r="O101" s="5">
        <v>6904.2</v>
      </c>
      <c r="P101" s="11">
        <v>0.17</v>
      </c>
      <c r="Q101" s="5">
        <v>9788.5</v>
      </c>
      <c r="R101" s="5">
        <v>1370.6</v>
      </c>
      <c r="S101" s="51">
        <v>-1</v>
      </c>
      <c r="U101" s="26"/>
      <c r="V101" s="27"/>
    </row>
    <row r="102" spans="1:22" x14ac:dyDescent="0.25">
      <c r="A102" t="s">
        <v>77</v>
      </c>
      <c r="B102" s="4">
        <v>34334</v>
      </c>
      <c r="C102" s="5">
        <v>151.6</v>
      </c>
      <c r="D102" s="5">
        <v>136</v>
      </c>
      <c r="E102" s="5">
        <v>789.1</v>
      </c>
      <c r="F102" s="5">
        <v>673.3</v>
      </c>
      <c r="G102" s="5">
        <v>519.79999999999995</v>
      </c>
      <c r="H102" s="5">
        <v>187.7</v>
      </c>
      <c r="I102" s="5">
        <v>15.8</v>
      </c>
      <c r="J102" s="5">
        <v>488.9</v>
      </c>
      <c r="K102" s="5">
        <v>9653.5</v>
      </c>
      <c r="L102" s="5">
        <v>6189.1</v>
      </c>
      <c r="M102" s="5">
        <v>4572</v>
      </c>
      <c r="N102" s="7">
        <v>0.73872000000000004</v>
      </c>
      <c r="O102" s="5">
        <v>7032.8</v>
      </c>
      <c r="P102" s="11">
        <v>0.18</v>
      </c>
      <c r="Q102" s="5">
        <v>9860</v>
      </c>
      <c r="R102" s="5">
        <v>1381.3</v>
      </c>
      <c r="S102" s="51">
        <v>-1</v>
      </c>
      <c r="U102" s="26"/>
      <c r="V102" s="27"/>
    </row>
    <row r="103" spans="1:22" x14ac:dyDescent="0.25">
      <c r="A103" t="s">
        <v>78</v>
      </c>
      <c r="B103" s="4">
        <v>34424</v>
      </c>
      <c r="C103" s="5">
        <v>156.9</v>
      </c>
      <c r="D103" s="5">
        <v>136.6</v>
      </c>
      <c r="E103" s="5">
        <v>802.8</v>
      </c>
      <c r="F103" s="5">
        <v>671.1</v>
      </c>
      <c r="G103" s="5">
        <v>531.9</v>
      </c>
      <c r="H103" s="5">
        <v>168.1</v>
      </c>
      <c r="I103" s="5">
        <v>18.600000000000001</v>
      </c>
      <c r="J103" s="5">
        <v>500.7</v>
      </c>
      <c r="K103" s="5">
        <v>9748.2000000000007</v>
      </c>
      <c r="L103" s="5">
        <v>6260.1</v>
      </c>
      <c r="M103" s="5">
        <v>4640.8999999999996</v>
      </c>
      <c r="N103" s="7">
        <v>0.74134</v>
      </c>
      <c r="O103" s="5">
        <v>7136.3</v>
      </c>
      <c r="P103" s="11">
        <v>-0.97</v>
      </c>
      <c r="Q103" s="5">
        <v>9931.7999999999993</v>
      </c>
      <c r="R103" s="5">
        <v>1373.9</v>
      </c>
      <c r="S103" s="51">
        <v>-1</v>
      </c>
      <c r="U103" s="26"/>
      <c r="V103" s="27"/>
    </row>
    <row r="104" spans="1:22" x14ac:dyDescent="0.25">
      <c r="A104" t="s">
        <v>79</v>
      </c>
      <c r="B104" s="4">
        <v>34515</v>
      </c>
      <c r="C104" s="5">
        <v>162.19999999999999</v>
      </c>
      <c r="D104" s="5">
        <v>137.1</v>
      </c>
      <c r="E104" s="5">
        <v>807.5</v>
      </c>
      <c r="F104" s="5">
        <v>695.3</v>
      </c>
      <c r="G104" s="5">
        <v>544.20000000000005</v>
      </c>
      <c r="H104" s="5">
        <v>177.5</v>
      </c>
      <c r="I104" s="5">
        <v>19.5</v>
      </c>
      <c r="J104" s="5">
        <v>508.8</v>
      </c>
      <c r="K104" s="5">
        <v>9881.4</v>
      </c>
      <c r="L104" s="5">
        <v>6308.6</v>
      </c>
      <c r="M104" s="5">
        <v>4702.8999999999996</v>
      </c>
      <c r="N104" s="7">
        <v>0.74546999999999997</v>
      </c>
      <c r="O104" s="5">
        <v>7269.8</v>
      </c>
      <c r="P104" s="11">
        <v>0.46</v>
      </c>
      <c r="Q104" s="5">
        <v>10004.1</v>
      </c>
      <c r="R104" s="5">
        <v>1392.4</v>
      </c>
      <c r="S104" s="51">
        <v>-1</v>
      </c>
      <c r="U104" s="26"/>
      <c r="V104" s="27"/>
    </row>
    <row r="105" spans="1:22" x14ac:dyDescent="0.25">
      <c r="A105" t="s">
        <v>80</v>
      </c>
      <c r="B105" s="4">
        <v>34607</v>
      </c>
      <c r="C105" s="5">
        <v>167.1</v>
      </c>
      <c r="D105" s="5">
        <v>136.19999999999999</v>
      </c>
      <c r="E105" s="5">
        <v>811.1</v>
      </c>
      <c r="F105" s="5">
        <v>692.8</v>
      </c>
      <c r="G105" s="5">
        <v>550.20000000000005</v>
      </c>
      <c r="H105" s="5">
        <v>194.7</v>
      </c>
      <c r="I105" s="5">
        <v>20.9</v>
      </c>
      <c r="J105" s="5">
        <v>513.1</v>
      </c>
      <c r="K105" s="5">
        <v>9939.7000000000007</v>
      </c>
      <c r="L105" s="5">
        <v>6357.5</v>
      </c>
      <c r="M105" s="5">
        <v>4773.1000000000004</v>
      </c>
      <c r="N105" s="7">
        <v>0.75078999999999996</v>
      </c>
      <c r="O105" s="5">
        <v>7352.3</v>
      </c>
      <c r="P105" s="11">
        <v>1.29</v>
      </c>
      <c r="Q105" s="5">
        <v>10077.200000000001</v>
      </c>
      <c r="R105" s="5">
        <v>1424.4</v>
      </c>
      <c r="S105" s="51">
        <v>-1</v>
      </c>
      <c r="U105" s="26"/>
      <c r="V105" s="27"/>
    </row>
    <row r="106" spans="1:22" x14ac:dyDescent="0.25">
      <c r="A106" t="s">
        <v>81</v>
      </c>
      <c r="B106" s="4">
        <v>34699</v>
      </c>
      <c r="C106" s="5">
        <v>171.6</v>
      </c>
      <c r="D106" s="5">
        <v>147.80000000000001</v>
      </c>
      <c r="E106" s="5">
        <v>831.2</v>
      </c>
      <c r="F106" s="5">
        <v>702.9</v>
      </c>
      <c r="G106" s="5">
        <v>554.70000000000005</v>
      </c>
      <c r="H106" s="5">
        <v>206.5</v>
      </c>
      <c r="I106" s="5">
        <v>22.9</v>
      </c>
      <c r="J106" s="5">
        <v>520</v>
      </c>
      <c r="K106" s="5">
        <v>10052.5</v>
      </c>
      <c r="L106" s="5">
        <v>6425.9</v>
      </c>
      <c r="M106" s="5">
        <v>4847.2</v>
      </c>
      <c r="N106" s="7">
        <v>0.75431999999999999</v>
      </c>
      <c r="O106" s="5">
        <v>7476.7</v>
      </c>
      <c r="P106" s="11">
        <v>-0.68</v>
      </c>
      <c r="Q106" s="5">
        <v>10151.5</v>
      </c>
      <c r="R106" s="5">
        <v>1424.2</v>
      </c>
      <c r="S106" s="51">
        <v>-1</v>
      </c>
      <c r="U106" s="26"/>
      <c r="V106" s="27"/>
    </row>
    <row r="107" spans="1:22" x14ac:dyDescent="0.25">
      <c r="A107" t="s">
        <v>82</v>
      </c>
      <c r="B107" s="4">
        <v>34789</v>
      </c>
      <c r="C107" s="5">
        <v>175.7</v>
      </c>
      <c r="D107" s="5">
        <v>152.5</v>
      </c>
      <c r="E107" s="5">
        <v>853.4</v>
      </c>
      <c r="F107" s="5">
        <v>720</v>
      </c>
      <c r="G107" s="5">
        <v>554.9</v>
      </c>
      <c r="H107" s="5">
        <v>210.6</v>
      </c>
      <c r="I107" s="5">
        <v>22.8</v>
      </c>
      <c r="J107" s="5">
        <v>528.4</v>
      </c>
      <c r="K107" s="5">
        <v>10086.9</v>
      </c>
      <c r="L107" s="5">
        <v>6442.9</v>
      </c>
      <c r="M107" s="5">
        <v>4883.3</v>
      </c>
      <c r="N107" s="7">
        <v>0.75793999999999995</v>
      </c>
      <c r="O107" s="5">
        <v>7545.3</v>
      </c>
      <c r="P107" s="11">
        <v>0.16</v>
      </c>
      <c r="Q107" s="5">
        <v>10227</v>
      </c>
      <c r="R107" s="5">
        <v>1440</v>
      </c>
      <c r="S107" s="51">
        <v>-1</v>
      </c>
      <c r="U107" s="26"/>
      <c r="V107" s="27"/>
    </row>
    <row r="108" spans="1:22" x14ac:dyDescent="0.25">
      <c r="A108" t="s">
        <v>83</v>
      </c>
      <c r="B108" s="4">
        <v>34880</v>
      </c>
      <c r="C108" s="5">
        <v>179.6</v>
      </c>
      <c r="D108" s="5">
        <v>152.5</v>
      </c>
      <c r="E108" s="5">
        <v>861.1</v>
      </c>
      <c r="F108" s="5">
        <v>742.2</v>
      </c>
      <c r="G108" s="5">
        <v>553.70000000000005</v>
      </c>
      <c r="H108" s="5">
        <v>208.2</v>
      </c>
      <c r="I108" s="5">
        <v>23.8</v>
      </c>
      <c r="J108" s="5">
        <v>532.79999999999995</v>
      </c>
      <c r="K108" s="5">
        <v>10122.1</v>
      </c>
      <c r="L108" s="5">
        <v>6500.7</v>
      </c>
      <c r="M108" s="5">
        <v>4955</v>
      </c>
      <c r="N108" s="7">
        <v>0.7622199999999999</v>
      </c>
      <c r="O108" s="5">
        <v>7604.9</v>
      </c>
      <c r="P108" s="11">
        <v>0.41</v>
      </c>
      <c r="Q108" s="5">
        <v>10304.1</v>
      </c>
      <c r="R108" s="5">
        <v>1455.6</v>
      </c>
      <c r="S108" s="51">
        <v>-1</v>
      </c>
      <c r="U108" s="26"/>
      <c r="V108" s="27"/>
    </row>
    <row r="109" spans="1:22" x14ac:dyDescent="0.25">
      <c r="A109" t="s">
        <v>84</v>
      </c>
      <c r="B109" s="4">
        <v>34972</v>
      </c>
      <c r="C109" s="5">
        <v>183.2</v>
      </c>
      <c r="D109" s="5">
        <v>152.69999999999999</v>
      </c>
      <c r="E109" s="5">
        <v>866.2</v>
      </c>
      <c r="F109" s="5">
        <v>747.7</v>
      </c>
      <c r="G109" s="5">
        <v>559.20000000000005</v>
      </c>
      <c r="H109" s="5">
        <v>214.6</v>
      </c>
      <c r="I109" s="5">
        <v>23.6</v>
      </c>
      <c r="J109" s="5">
        <v>538</v>
      </c>
      <c r="K109" s="5">
        <v>10208.799999999999</v>
      </c>
      <c r="L109" s="5">
        <v>6560.3</v>
      </c>
      <c r="M109" s="5">
        <v>5020.5</v>
      </c>
      <c r="N109" s="7">
        <v>0.76528000000000007</v>
      </c>
      <c r="O109" s="5">
        <v>7706.5</v>
      </c>
      <c r="P109" s="11">
        <v>-0.19</v>
      </c>
      <c r="Q109" s="5">
        <v>10382.6</v>
      </c>
      <c r="R109" s="5">
        <v>1457.3</v>
      </c>
      <c r="S109" s="51">
        <v>-1</v>
      </c>
      <c r="U109" s="26"/>
      <c r="V109" s="27"/>
    </row>
    <row r="110" spans="1:22" x14ac:dyDescent="0.25">
      <c r="A110" t="s">
        <v>85</v>
      </c>
      <c r="B110" s="4">
        <v>35064</v>
      </c>
      <c r="C110" s="5">
        <v>186.5</v>
      </c>
      <c r="D110" s="5">
        <v>140.69999999999999</v>
      </c>
      <c r="E110" s="5">
        <v>860.1</v>
      </c>
      <c r="F110" s="5">
        <v>765.7</v>
      </c>
      <c r="G110" s="5">
        <v>563.9</v>
      </c>
      <c r="H110" s="5">
        <v>210.5</v>
      </c>
      <c r="I110" s="5">
        <v>23.3</v>
      </c>
      <c r="J110" s="5">
        <v>542.70000000000005</v>
      </c>
      <c r="K110" s="5">
        <v>10281.200000000001</v>
      </c>
      <c r="L110" s="5">
        <v>6606.4</v>
      </c>
      <c r="M110" s="5">
        <v>5077.8999999999996</v>
      </c>
      <c r="N110" s="7">
        <v>0.76863999999999999</v>
      </c>
      <c r="O110" s="5">
        <v>7799.5</v>
      </c>
      <c r="P110" s="11">
        <v>-0.66</v>
      </c>
      <c r="Q110" s="5">
        <v>10462.6</v>
      </c>
      <c r="R110" s="5">
        <v>1455.7</v>
      </c>
      <c r="S110" s="51">
        <v>-1</v>
      </c>
      <c r="U110" s="26"/>
      <c r="V110" s="27"/>
    </row>
    <row r="111" spans="1:22" x14ac:dyDescent="0.25">
      <c r="A111" t="s">
        <v>86</v>
      </c>
      <c r="B111" s="4">
        <v>35155</v>
      </c>
      <c r="C111" s="5">
        <v>189.6</v>
      </c>
      <c r="D111" s="5">
        <v>151.30000000000001</v>
      </c>
      <c r="E111" s="5">
        <v>888.1</v>
      </c>
      <c r="F111" s="5">
        <v>796.5</v>
      </c>
      <c r="G111" s="5">
        <v>570.79999999999995</v>
      </c>
      <c r="H111" s="5">
        <v>214.2</v>
      </c>
      <c r="I111" s="5">
        <v>19.899999999999999</v>
      </c>
      <c r="J111" s="5">
        <v>547</v>
      </c>
      <c r="K111" s="5">
        <v>10348.700000000001</v>
      </c>
      <c r="L111" s="5">
        <v>6667.7</v>
      </c>
      <c r="M111" s="5">
        <v>5153.8</v>
      </c>
      <c r="N111" s="7">
        <v>0.77295000000000003</v>
      </c>
      <c r="O111" s="5">
        <v>7893.1</v>
      </c>
      <c r="P111" s="11">
        <v>0.17</v>
      </c>
      <c r="Q111" s="5">
        <v>10544.3</v>
      </c>
      <c r="R111" s="5">
        <v>1472.9</v>
      </c>
      <c r="S111" s="51">
        <v>-1</v>
      </c>
      <c r="U111" s="26"/>
      <c r="V111" s="27"/>
    </row>
    <row r="112" spans="1:22" x14ac:dyDescent="0.25">
      <c r="A112" t="s">
        <v>87</v>
      </c>
      <c r="B112" s="4">
        <v>35246</v>
      </c>
      <c r="C112" s="5">
        <v>192.9</v>
      </c>
      <c r="D112" s="5">
        <v>165.8</v>
      </c>
      <c r="E112" s="5">
        <v>907.7</v>
      </c>
      <c r="F112" s="5">
        <v>834.4</v>
      </c>
      <c r="G112" s="5">
        <v>577.70000000000005</v>
      </c>
      <c r="H112" s="5">
        <v>225.4</v>
      </c>
      <c r="I112" s="5">
        <v>20</v>
      </c>
      <c r="J112" s="5">
        <v>554.79999999999995</v>
      </c>
      <c r="K112" s="5">
        <v>10529.4</v>
      </c>
      <c r="L112" s="5">
        <v>6740.1</v>
      </c>
      <c r="M112" s="5">
        <v>5244.1</v>
      </c>
      <c r="N112" s="7">
        <v>0.77805000000000002</v>
      </c>
      <c r="O112" s="5">
        <v>8061.5</v>
      </c>
      <c r="P112" s="11">
        <v>1.22</v>
      </c>
      <c r="Q112" s="5">
        <v>10627.3</v>
      </c>
      <c r="R112" s="5">
        <v>1492.5</v>
      </c>
      <c r="S112" s="51">
        <v>-1</v>
      </c>
      <c r="U112" s="26"/>
      <c r="V112" s="27"/>
    </row>
    <row r="113" spans="1:22" x14ac:dyDescent="0.25">
      <c r="A113" t="s">
        <v>88</v>
      </c>
      <c r="B113" s="4">
        <v>35338</v>
      </c>
      <c r="C113" s="5">
        <v>196.5</v>
      </c>
      <c r="D113" s="5">
        <v>158.80000000000001</v>
      </c>
      <c r="E113" s="5">
        <v>903.4</v>
      </c>
      <c r="F113" s="5">
        <v>838.4</v>
      </c>
      <c r="G113" s="5">
        <v>581.6</v>
      </c>
      <c r="H113" s="5">
        <v>225.9</v>
      </c>
      <c r="I113" s="5">
        <v>20.100000000000001</v>
      </c>
      <c r="J113" s="5">
        <v>561.4</v>
      </c>
      <c r="K113" s="5">
        <v>10626.8</v>
      </c>
      <c r="L113" s="5">
        <v>6780.7</v>
      </c>
      <c r="M113" s="5">
        <v>5298.3</v>
      </c>
      <c r="N113" s="7">
        <v>0.78138000000000007</v>
      </c>
      <c r="O113" s="5">
        <v>8159</v>
      </c>
      <c r="P113" s="11">
        <v>0.08</v>
      </c>
      <c r="Q113" s="5">
        <v>10711.7</v>
      </c>
      <c r="R113" s="5">
        <v>1500.5</v>
      </c>
      <c r="S113" s="51">
        <v>-1</v>
      </c>
      <c r="U113" s="26"/>
      <c r="V113" s="27"/>
    </row>
    <row r="114" spans="1:22" x14ac:dyDescent="0.25">
      <c r="A114" t="s">
        <v>89</v>
      </c>
      <c r="B114" s="4">
        <v>35430</v>
      </c>
      <c r="C114" s="5">
        <v>200.4</v>
      </c>
      <c r="D114" s="5">
        <v>156.9</v>
      </c>
      <c r="E114" s="5">
        <v>905.5</v>
      </c>
      <c r="F114" s="5">
        <v>858.4</v>
      </c>
      <c r="G114" s="5">
        <v>592.9</v>
      </c>
      <c r="H114" s="5">
        <v>229</v>
      </c>
      <c r="I114" s="5">
        <v>20.3</v>
      </c>
      <c r="J114" s="5">
        <v>568.20000000000005</v>
      </c>
      <c r="K114" s="5">
        <v>10739.1</v>
      </c>
      <c r="L114" s="5">
        <v>6834</v>
      </c>
      <c r="M114" s="5">
        <v>5376.1</v>
      </c>
      <c r="N114" s="7">
        <v>0.78666999999999998</v>
      </c>
      <c r="O114" s="5">
        <v>8287.1</v>
      </c>
      <c r="P114" s="11">
        <v>0.53</v>
      </c>
      <c r="Q114" s="5">
        <v>10797.6</v>
      </c>
      <c r="R114" s="5">
        <v>1519.8</v>
      </c>
      <c r="S114" s="51">
        <v>-1</v>
      </c>
      <c r="U114" s="26"/>
      <c r="V114" s="27"/>
    </row>
    <row r="115" spans="1:22" x14ac:dyDescent="0.25">
      <c r="A115" t="s">
        <v>90</v>
      </c>
      <c r="B115" s="4">
        <v>35520</v>
      </c>
      <c r="C115" s="5">
        <v>204.4</v>
      </c>
      <c r="D115" s="5">
        <v>161.4</v>
      </c>
      <c r="E115" s="5">
        <v>924.8</v>
      </c>
      <c r="F115" s="5">
        <v>896.4</v>
      </c>
      <c r="G115" s="5">
        <v>595.6</v>
      </c>
      <c r="H115" s="5">
        <v>230</v>
      </c>
      <c r="I115" s="5">
        <v>20</v>
      </c>
      <c r="J115" s="5">
        <v>578.4</v>
      </c>
      <c r="K115" s="5">
        <v>10820.9</v>
      </c>
      <c r="L115" s="5">
        <v>6906.1</v>
      </c>
      <c r="M115" s="5">
        <v>5456.7</v>
      </c>
      <c r="N115" s="7">
        <v>0.79013999999999995</v>
      </c>
      <c r="O115" s="5">
        <v>8402.1</v>
      </c>
      <c r="P115" s="11">
        <v>-0.04</v>
      </c>
      <c r="Q115" s="5">
        <v>10884.8</v>
      </c>
      <c r="R115" s="5">
        <v>1532.2</v>
      </c>
      <c r="S115" s="51">
        <v>-1</v>
      </c>
      <c r="U115" s="26"/>
      <c r="V115" s="27"/>
    </row>
    <row r="116" spans="1:22" x14ac:dyDescent="0.25">
      <c r="A116" t="s">
        <v>91</v>
      </c>
      <c r="B116" s="4">
        <v>35611</v>
      </c>
      <c r="C116" s="5">
        <v>207.1</v>
      </c>
      <c r="D116" s="5">
        <v>159.4</v>
      </c>
      <c r="E116" s="5">
        <v>925.6</v>
      </c>
      <c r="F116" s="5">
        <v>910.5</v>
      </c>
      <c r="G116" s="5">
        <v>610.29999999999995</v>
      </c>
      <c r="H116" s="5">
        <v>234.5</v>
      </c>
      <c r="I116" s="5">
        <v>20.5</v>
      </c>
      <c r="J116" s="5">
        <v>585.20000000000005</v>
      </c>
      <c r="K116" s="5">
        <v>10984.2</v>
      </c>
      <c r="L116" s="5">
        <v>6937.4</v>
      </c>
      <c r="M116" s="5">
        <v>5495.1</v>
      </c>
      <c r="N116" s="7">
        <v>0.79209000000000007</v>
      </c>
      <c r="O116" s="5">
        <v>8551.9</v>
      </c>
      <c r="P116" s="11">
        <v>0.76</v>
      </c>
      <c r="Q116" s="5">
        <v>10973.5</v>
      </c>
      <c r="R116" s="5">
        <v>1552.2</v>
      </c>
      <c r="S116" s="51">
        <v>-1</v>
      </c>
      <c r="U116" s="26"/>
      <c r="V116" s="27"/>
    </row>
    <row r="117" spans="1:22" x14ac:dyDescent="0.25">
      <c r="A117" t="s">
        <v>92</v>
      </c>
      <c r="B117" s="4">
        <v>35703</v>
      </c>
      <c r="C117" s="5">
        <v>208.3</v>
      </c>
      <c r="D117" s="5">
        <v>163.69999999999999</v>
      </c>
      <c r="E117" s="5">
        <v>931.6</v>
      </c>
      <c r="F117" s="5">
        <v>935.4</v>
      </c>
      <c r="G117" s="5">
        <v>616.6</v>
      </c>
      <c r="H117" s="5">
        <v>246.9</v>
      </c>
      <c r="I117" s="5">
        <v>20.9</v>
      </c>
      <c r="J117" s="5">
        <v>593.29999999999995</v>
      </c>
      <c r="K117" s="5">
        <v>11124</v>
      </c>
      <c r="L117" s="5">
        <v>7056.1</v>
      </c>
      <c r="M117" s="5">
        <v>5603.5</v>
      </c>
      <c r="N117" s="7">
        <v>0.79413</v>
      </c>
      <c r="O117" s="5">
        <v>8691.7999999999993</v>
      </c>
      <c r="P117" s="11">
        <v>0.12</v>
      </c>
      <c r="Q117" s="5">
        <v>11063.8</v>
      </c>
      <c r="R117" s="5">
        <v>1559.8</v>
      </c>
      <c r="S117" s="51">
        <v>-1</v>
      </c>
      <c r="U117" s="26"/>
      <c r="V117" s="27"/>
    </row>
    <row r="118" spans="1:22" x14ac:dyDescent="0.25">
      <c r="A118" t="s">
        <v>93</v>
      </c>
      <c r="B118" s="4">
        <v>35795</v>
      </c>
      <c r="C118" s="5">
        <v>207.9</v>
      </c>
      <c r="D118" s="5">
        <v>168</v>
      </c>
      <c r="E118" s="5">
        <v>937</v>
      </c>
      <c r="F118" s="5">
        <v>962.2</v>
      </c>
      <c r="G118" s="5">
        <v>624</v>
      </c>
      <c r="H118" s="5">
        <v>237.2</v>
      </c>
      <c r="I118" s="5">
        <v>21.3</v>
      </c>
      <c r="J118" s="5">
        <v>604.1</v>
      </c>
      <c r="K118" s="5">
        <v>11210.3</v>
      </c>
      <c r="L118" s="5">
        <v>7139.9</v>
      </c>
      <c r="M118" s="5">
        <v>5687.6</v>
      </c>
      <c r="N118" s="7">
        <v>0.79659000000000002</v>
      </c>
      <c r="O118" s="5">
        <v>8788.2999999999993</v>
      </c>
      <c r="P118" s="11">
        <v>0.11</v>
      </c>
      <c r="Q118" s="5">
        <v>11155.9</v>
      </c>
      <c r="R118" s="5">
        <v>1572.4</v>
      </c>
      <c r="S118" s="51">
        <v>-1</v>
      </c>
      <c r="U118" s="26"/>
      <c r="V118" s="27"/>
    </row>
    <row r="119" spans="1:22" x14ac:dyDescent="0.25">
      <c r="A119" t="s">
        <v>94</v>
      </c>
      <c r="B119" s="4">
        <v>35885</v>
      </c>
      <c r="C119" s="5">
        <v>206.4</v>
      </c>
      <c r="D119" s="5">
        <v>167.2</v>
      </c>
      <c r="E119" s="5">
        <v>945.8</v>
      </c>
      <c r="F119" s="5">
        <v>990.1</v>
      </c>
      <c r="G119" s="5">
        <v>629.1</v>
      </c>
      <c r="H119" s="5">
        <v>239.8</v>
      </c>
      <c r="I119" s="5">
        <v>26.4</v>
      </c>
      <c r="J119" s="5">
        <v>614.9</v>
      </c>
      <c r="K119" s="5">
        <v>11321.2</v>
      </c>
      <c r="L119" s="5">
        <v>7213.6</v>
      </c>
      <c r="M119" s="5">
        <v>5745.9</v>
      </c>
      <c r="N119" s="7">
        <v>0.79654999999999998</v>
      </c>
      <c r="O119" s="5">
        <v>8889.7000000000007</v>
      </c>
      <c r="P119" s="11">
        <v>-0.4</v>
      </c>
      <c r="Q119" s="5">
        <v>11249.9</v>
      </c>
      <c r="R119" s="5">
        <v>1566.7</v>
      </c>
      <c r="S119" s="51">
        <v>-1</v>
      </c>
      <c r="U119" s="26"/>
      <c r="V119" s="27"/>
    </row>
    <row r="120" spans="1:22" x14ac:dyDescent="0.25">
      <c r="A120" t="s">
        <v>95</v>
      </c>
      <c r="B120" s="4">
        <v>35976</v>
      </c>
      <c r="C120" s="5">
        <v>205.3</v>
      </c>
      <c r="D120" s="5">
        <v>170</v>
      </c>
      <c r="E120" s="5">
        <v>950</v>
      </c>
      <c r="F120" s="5">
        <v>1016.4</v>
      </c>
      <c r="G120" s="5">
        <v>635.5</v>
      </c>
      <c r="H120" s="5">
        <v>236.5</v>
      </c>
      <c r="I120" s="5">
        <v>26.6</v>
      </c>
      <c r="J120" s="5">
        <v>623.5</v>
      </c>
      <c r="K120" s="5">
        <v>11431</v>
      </c>
      <c r="L120" s="5">
        <v>7341</v>
      </c>
      <c r="M120" s="5">
        <v>5857.8</v>
      </c>
      <c r="N120" s="7">
        <v>0.79796000000000011</v>
      </c>
      <c r="O120" s="5">
        <v>8994.7000000000007</v>
      </c>
      <c r="P120" s="11">
        <v>1.45</v>
      </c>
      <c r="Q120" s="5">
        <v>11346.2</v>
      </c>
      <c r="R120" s="5">
        <v>1604.4</v>
      </c>
      <c r="S120" s="51">
        <v>-1</v>
      </c>
      <c r="U120" s="26"/>
      <c r="V120" s="27"/>
    </row>
    <row r="121" spans="1:22" x14ac:dyDescent="0.25">
      <c r="A121" t="s">
        <v>96</v>
      </c>
      <c r="B121" s="4">
        <v>36068</v>
      </c>
      <c r="C121" s="5">
        <v>205</v>
      </c>
      <c r="D121" s="5">
        <v>168.1</v>
      </c>
      <c r="E121" s="5">
        <v>951.4</v>
      </c>
      <c r="F121" s="5">
        <v>1037.2</v>
      </c>
      <c r="G121" s="5">
        <v>643</v>
      </c>
      <c r="H121" s="5">
        <v>242.6</v>
      </c>
      <c r="I121" s="5">
        <v>26.8</v>
      </c>
      <c r="J121" s="5">
        <v>632.1</v>
      </c>
      <c r="K121" s="5">
        <v>11580.6</v>
      </c>
      <c r="L121" s="5">
        <v>7437.5</v>
      </c>
      <c r="M121" s="5">
        <v>5952.8</v>
      </c>
      <c r="N121" s="7">
        <v>0.80037000000000003</v>
      </c>
      <c r="O121" s="5">
        <v>9146.5</v>
      </c>
      <c r="P121" s="11">
        <v>0.67</v>
      </c>
      <c r="Q121" s="5">
        <v>11444.1</v>
      </c>
      <c r="R121" s="5">
        <v>1628.6</v>
      </c>
      <c r="S121" s="51">
        <v>-1</v>
      </c>
      <c r="U121" s="26"/>
      <c r="V121" s="27"/>
    </row>
    <row r="122" spans="1:22" x14ac:dyDescent="0.25">
      <c r="A122" t="s">
        <v>97</v>
      </c>
      <c r="B122" s="4">
        <v>36160</v>
      </c>
      <c r="C122" s="5">
        <v>205.5</v>
      </c>
      <c r="D122" s="5">
        <v>175.4</v>
      </c>
      <c r="E122" s="5">
        <v>960.5</v>
      </c>
      <c r="F122" s="5">
        <v>1062</v>
      </c>
      <c r="G122" s="5">
        <v>650.29999999999995</v>
      </c>
      <c r="H122" s="5">
        <v>237.8</v>
      </c>
      <c r="I122" s="5">
        <v>26.6</v>
      </c>
      <c r="J122" s="5">
        <v>640.5</v>
      </c>
      <c r="K122" s="5">
        <v>11770.7</v>
      </c>
      <c r="L122" s="5">
        <v>7546.8</v>
      </c>
      <c r="M122" s="5">
        <v>6055.5</v>
      </c>
      <c r="N122" s="7">
        <v>0.8024</v>
      </c>
      <c r="O122" s="5">
        <v>9325.7000000000007</v>
      </c>
      <c r="P122" s="11">
        <v>0.68</v>
      </c>
      <c r="Q122" s="5">
        <v>11543.7</v>
      </c>
      <c r="R122" s="5">
        <v>1654.3</v>
      </c>
      <c r="S122" s="51">
        <v>-1</v>
      </c>
      <c r="U122" s="26"/>
      <c r="V122" s="27"/>
    </row>
    <row r="123" spans="1:22" x14ac:dyDescent="0.25">
      <c r="A123" t="s">
        <v>98</v>
      </c>
      <c r="B123" s="4">
        <v>36250</v>
      </c>
      <c r="C123" s="5">
        <v>206.6</v>
      </c>
      <c r="D123" s="5">
        <v>181.1</v>
      </c>
      <c r="E123" s="5">
        <v>978.8</v>
      </c>
      <c r="F123" s="5">
        <v>1073.5</v>
      </c>
      <c r="G123" s="5">
        <v>657.5</v>
      </c>
      <c r="H123" s="5">
        <v>246.3</v>
      </c>
      <c r="I123" s="5">
        <v>24</v>
      </c>
      <c r="J123" s="5">
        <v>655.6</v>
      </c>
      <c r="K123" s="5">
        <v>11864.7</v>
      </c>
      <c r="L123" s="5">
        <v>7618.7</v>
      </c>
      <c r="M123" s="5">
        <v>6129</v>
      </c>
      <c r="N123" s="7">
        <v>0.80447000000000002</v>
      </c>
      <c r="O123" s="5">
        <v>9447.1</v>
      </c>
      <c r="P123" s="11">
        <v>0.27</v>
      </c>
      <c r="Q123" s="5">
        <v>11644.9</v>
      </c>
      <c r="R123" s="5">
        <v>1676</v>
      </c>
      <c r="S123" s="51">
        <v>-1</v>
      </c>
      <c r="U123" s="26"/>
      <c r="V123" s="27"/>
    </row>
    <row r="124" spans="1:22" x14ac:dyDescent="0.25">
      <c r="A124" t="s">
        <v>99</v>
      </c>
      <c r="B124" s="4">
        <v>36341</v>
      </c>
      <c r="C124" s="5">
        <v>207.9</v>
      </c>
      <c r="D124" s="5">
        <v>179.1</v>
      </c>
      <c r="E124" s="5">
        <v>980.4</v>
      </c>
      <c r="F124" s="5">
        <v>1090.8</v>
      </c>
      <c r="G124" s="5">
        <v>667.1</v>
      </c>
      <c r="H124" s="5">
        <v>244.5</v>
      </c>
      <c r="I124" s="5">
        <v>24.6</v>
      </c>
      <c r="J124" s="5">
        <v>659.7</v>
      </c>
      <c r="K124" s="5">
        <v>11962.5</v>
      </c>
      <c r="L124" s="5">
        <v>7731.5</v>
      </c>
      <c r="M124" s="5">
        <v>6253</v>
      </c>
      <c r="N124" s="7">
        <v>0.80876000000000003</v>
      </c>
      <c r="O124" s="5">
        <v>9557</v>
      </c>
      <c r="P124" s="11">
        <v>0.41</v>
      </c>
      <c r="Q124" s="5">
        <v>11747</v>
      </c>
      <c r="R124" s="5">
        <v>1703.7</v>
      </c>
      <c r="S124" s="51">
        <v>-1</v>
      </c>
      <c r="U124" s="26"/>
      <c r="V124" s="27"/>
    </row>
    <row r="125" spans="1:22" x14ac:dyDescent="0.25">
      <c r="A125" t="s">
        <v>100</v>
      </c>
      <c r="B125" s="4">
        <v>36433</v>
      </c>
      <c r="C125" s="5">
        <v>209.4</v>
      </c>
      <c r="D125" s="5">
        <v>186.7</v>
      </c>
      <c r="E125" s="5">
        <v>991.5</v>
      </c>
      <c r="F125" s="5">
        <v>1116.2</v>
      </c>
      <c r="G125" s="5">
        <v>679</v>
      </c>
      <c r="H125" s="5">
        <v>248.6</v>
      </c>
      <c r="I125" s="5">
        <v>25.3</v>
      </c>
      <c r="J125" s="5">
        <v>665.6</v>
      </c>
      <c r="K125" s="5">
        <v>12113.1</v>
      </c>
      <c r="L125" s="5">
        <v>7819.3</v>
      </c>
      <c r="M125" s="5">
        <v>6357.2</v>
      </c>
      <c r="N125" s="7">
        <v>0.81302000000000008</v>
      </c>
      <c r="O125" s="5">
        <v>9712.2999999999993</v>
      </c>
      <c r="P125" s="11">
        <v>0.86</v>
      </c>
      <c r="Q125" s="5">
        <v>11850.6</v>
      </c>
      <c r="R125" s="5">
        <v>1740.2</v>
      </c>
      <c r="S125" s="51">
        <v>-1</v>
      </c>
      <c r="U125" s="26"/>
      <c r="V125" s="27"/>
    </row>
    <row r="126" spans="1:22" x14ac:dyDescent="0.25">
      <c r="A126" t="s">
        <v>101</v>
      </c>
      <c r="B126" s="4">
        <v>36525</v>
      </c>
      <c r="C126" s="5">
        <v>211</v>
      </c>
      <c r="D126" s="5">
        <v>191.3</v>
      </c>
      <c r="E126" s="5">
        <v>999.7</v>
      </c>
      <c r="F126" s="5">
        <v>1149.5999999999999</v>
      </c>
      <c r="G126" s="5">
        <v>690.8</v>
      </c>
      <c r="H126" s="5">
        <v>255.7</v>
      </c>
      <c r="I126" s="5">
        <v>27.7</v>
      </c>
      <c r="J126" s="5">
        <v>677.4</v>
      </c>
      <c r="K126" s="5">
        <v>12323.3</v>
      </c>
      <c r="L126" s="5">
        <v>7934.1</v>
      </c>
      <c r="M126" s="5">
        <v>6488.9</v>
      </c>
      <c r="N126" s="7">
        <v>0.81784000000000001</v>
      </c>
      <c r="O126" s="5">
        <v>9926.1</v>
      </c>
      <c r="P126" s="11">
        <v>1.0900000000000001</v>
      </c>
      <c r="Q126" s="5">
        <v>11955.7</v>
      </c>
      <c r="R126" s="5">
        <v>1784.2</v>
      </c>
      <c r="S126" s="51">
        <v>-1</v>
      </c>
      <c r="U126" s="26"/>
      <c r="V126" s="27"/>
    </row>
    <row r="127" spans="1:22" x14ac:dyDescent="0.25">
      <c r="A127" t="s">
        <v>102</v>
      </c>
      <c r="B127" s="4">
        <v>36616</v>
      </c>
      <c r="C127" s="5">
        <v>213</v>
      </c>
      <c r="D127" s="5">
        <v>190.2</v>
      </c>
      <c r="E127" s="5">
        <v>1012.6</v>
      </c>
      <c r="F127" s="5">
        <v>1204.7</v>
      </c>
      <c r="G127" s="5">
        <v>698.6</v>
      </c>
      <c r="H127" s="5">
        <v>264.10000000000002</v>
      </c>
      <c r="I127" s="5">
        <v>24.7</v>
      </c>
      <c r="J127" s="5">
        <v>700.9</v>
      </c>
      <c r="K127" s="5">
        <v>12359.1</v>
      </c>
      <c r="L127" s="5">
        <v>8054.9</v>
      </c>
      <c r="M127" s="5">
        <v>6642.7</v>
      </c>
      <c r="N127" s="7">
        <v>0.82468999999999992</v>
      </c>
      <c r="O127" s="5">
        <v>10031</v>
      </c>
      <c r="P127" s="11">
        <v>-0.59</v>
      </c>
      <c r="Q127" s="5">
        <v>12062</v>
      </c>
      <c r="R127" s="5">
        <v>1795.1</v>
      </c>
      <c r="S127" s="51">
        <v>-1</v>
      </c>
      <c r="U127" s="26"/>
      <c r="V127" s="27"/>
    </row>
    <row r="128" spans="1:22" x14ac:dyDescent="0.25">
      <c r="A128" t="s">
        <v>103</v>
      </c>
      <c r="B128" s="4">
        <v>36707</v>
      </c>
      <c r="C128" s="5">
        <v>216.1</v>
      </c>
      <c r="D128" s="5">
        <v>198.3</v>
      </c>
      <c r="E128" s="5">
        <v>1038</v>
      </c>
      <c r="F128" s="5">
        <v>1226.0999999999999</v>
      </c>
      <c r="G128" s="5">
        <v>707.3</v>
      </c>
      <c r="H128" s="5">
        <v>262.60000000000002</v>
      </c>
      <c r="I128" s="5">
        <v>25</v>
      </c>
      <c r="J128" s="5">
        <v>702.4</v>
      </c>
      <c r="K128" s="5">
        <v>12592.5</v>
      </c>
      <c r="L128" s="5">
        <v>8132.2</v>
      </c>
      <c r="M128" s="5">
        <v>6737.3</v>
      </c>
      <c r="N128" s="7">
        <v>0.82846999999999993</v>
      </c>
      <c r="O128" s="5">
        <v>10278.299999999999</v>
      </c>
      <c r="P128" s="11">
        <v>0.9</v>
      </c>
      <c r="Q128" s="5">
        <v>12171.2</v>
      </c>
      <c r="R128" s="5">
        <v>1828.9</v>
      </c>
      <c r="S128" s="51">
        <v>-1</v>
      </c>
      <c r="U128" s="26"/>
      <c r="V128" s="27"/>
    </row>
    <row r="129" spans="1:22" x14ac:dyDescent="0.25">
      <c r="A129" t="s">
        <v>104</v>
      </c>
      <c r="B129" s="4">
        <v>36799</v>
      </c>
      <c r="C129" s="5">
        <v>220.7</v>
      </c>
      <c r="D129" s="5">
        <v>204.8</v>
      </c>
      <c r="E129" s="5">
        <v>1050.4000000000001</v>
      </c>
      <c r="F129" s="5">
        <v>1243.5999999999999</v>
      </c>
      <c r="G129" s="5">
        <v>711.3</v>
      </c>
      <c r="H129" s="5">
        <v>244.7</v>
      </c>
      <c r="I129" s="5">
        <v>25.6</v>
      </c>
      <c r="J129" s="5">
        <v>714.8</v>
      </c>
      <c r="K129" s="5">
        <v>12607.7</v>
      </c>
      <c r="L129" s="5">
        <v>8211.2999999999993</v>
      </c>
      <c r="M129" s="5">
        <v>6845.1</v>
      </c>
      <c r="N129" s="7">
        <v>0.83362999999999998</v>
      </c>
      <c r="O129" s="5">
        <v>10357.4</v>
      </c>
      <c r="P129" s="11">
        <v>-0.15</v>
      </c>
      <c r="Q129" s="5">
        <v>12281.8</v>
      </c>
      <c r="R129" s="5">
        <v>1845</v>
      </c>
      <c r="S129" s="51">
        <v>-1</v>
      </c>
      <c r="U129" s="26"/>
      <c r="V129" s="27"/>
    </row>
    <row r="130" spans="1:22" x14ac:dyDescent="0.25">
      <c r="A130" t="s">
        <v>105</v>
      </c>
      <c r="B130" s="4">
        <v>36891</v>
      </c>
      <c r="C130" s="5">
        <v>226.7</v>
      </c>
      <c r="D130" s="5">
        <v>204.8</v>
      </c>
      <c r="E130" s="5">
        <v>1061.3</v>
      </c>
      <c r="F130" s="5">
        <v>1254.5999999999999</v>
      </c>
      <c r="G130" s="5">
        <v>717.1</v>
      </c>
      <c r="H130" s="5">
        <v>247.4</v>
      </c>
      <c r="I130" s="5">
        <v>26.1</v>
      </c>
      <c r="J130" s="5">
        <v>719.5</v>
      </c>
      <c r="K130" s="5">
        <v>12679.3</v>
      </c>
      <c r="L130" s="5">
        <v>8284.4</v>
      </c>
      <c r="M130" s="5">
        <v>6944.4</v>
      </c>
      <c r="N130" s="7">
        <v>0.83825000000000005</v>
      </c>
      <c r="O130" s="5">
        <v>10472.299999999999</v>
      </c>
      <c r="P130" s="11">
        <v>0.23</v>
      </c>
      <c r="Q130" s="5">
        <v>12393.4</v>
      </c>
      <c r="R130" s="5">
        <v>1868.7</v>
      </c>
      <c r="S130" s="51">
        <v>-1</v>
      </c>
      <c r="U130" s="26"/>
      <c r="V130" s="27"/>
    </row>
    <row r="131" spans="1:22" x14ac:dyDescent="0.25">
      <c r="A131" t="s">
        <v>106</v>
      </c>
      <c r="B131" s="4">
        <v>36981</v>
      </c>
      <c r="C131" s="5">
        <v>233.8</v>
      </c>
      <c r="D131" s="5">
        <v>215</v>
      </c>
      <c r="E131" s="5">
        <v>1103.3</v>
      </c>
      <c r="F131" s="5">
        <v>1297.5999999999999</v>
      </c>
      <c r="G131" s="5">
        <v>724.1</v>
      </c>
      <c r="H131" s="5">
        <v>214.8</v>
      </c>
      <c r="I131" s="5">
        <v>29.8</v>
      </c>
      <c r="J131" s="5">
        <v>739.2</v>
      </c>
      <c r="K131" s="5">
        <v>12643.3</v>
      </c>
      <c r="L131" s="5">
        <v>8319.4</v>
      </c>
      <c r="M131" s="5">
        <v>7020.4</v>
      </c>
      <c r="N131" s="7">
        <v>0.84385999999999994</v>
      </c>
      <c r="O131" s="5">
        <v>10508.1</v>
      </c>
      <c r="P131" s="11">
        <v>1.07</v>
      </c>
      <c r="Q131" s="5">
        <v>12505.9</v>
      </c>
      <c r="R131" s="5">
        <v>1911.9</v>
      </c>
      <c r="S131" s="51">
        <v>1</v>
      </c>
      <c r="U131" s="26"/>
      <c r="V131" s="27"/>
    </row>
    <row r="132" spans="1:22" x14ac:dyDescent="0.25">
      <c r="A132" t="s">
        <v>107</v>
      </c>
      <c r="B132" s="4">
        <v>37072</v>
      </c>
      <c r="C132" s="5">
        <v>240.4</v>
      </c>
      <c r="D132" s="5">
        <v>230.1</v>
      </c>
      <c r="E132" s="5">
        <v>1134.5999999999999</v>
      </c>
      <c r="F132" s="5">
        <v>1304.5</v>
      </c>
      <c r="G132" s="5">
        <v>724.1</v>
      </c>
      <c r="H132" s="5">
        <v>207</v>
      </c>
      <c r="I132" s="5">
        <v>28</v>
      </c>
      <c r="J132" s="5">
        <v>737.8</v>
      </c>
      <c r="K132" s="5">
        <v>12710.3</v>
      </c>
      <c r="L132" s="5">
        <v>8340.7999999999993</v>
      </c>
      <c r="M132" s="5">
        <v>7072.1</v>
      </c>
      <c r="N132" s="7">
        <v>0.8479000000000001</v>
      </c>
      <c r="O132" s="5">
        <v>10638.4</v>
      </c>
      <c r="P132" s="11">
        <v>1.43</v>
      </c>
      <c r="Q132" s="5">
        <v>12618.3</v>
      </c>
      <c r="R132" s="5">
        <v>1958.6</v>
      </c>
      <c r="S132" s="51">
        <v>1</v>
      </c>
      <c r="U132" s="26"/>
      <c r="V132" s="27"/>
    </row>
    <row r="133" spans="1:22" x14ac:dyDescent="0.25">
      <c r="A133" t="s">
        <v>108</v>
      </c>
      <c r="B133" s="4">
        <v>37164</v>
      </c>
      <c r="C133" s="5">
        <v>245.8</v>
      </c>
      <c r="D133" s="5">
        <v>217.4</v>
      </c>
      <c r="E133" s="5">
        <v>1140.7</v>
      </c>
      <c r="F133" s="5">
        <v>1109.5</v>
      </c>
      <c r="G133" s="5">
        <v>725.4</v>
      </c>
      <c r="H133" s="5">
        <v>185.7</v>
      </c>
      <c r="I133" s="5">
        <v>26.4</v>
      </c>
      <c r="J133" s="5">
        <v>735.3</v>
      </c>
      <c r="K133" s="5">
        <v>12670.1</v>
      </c>
      <c r="L133" s="5">
        <v>8371.2000000000007</v>
      </c>
      <c r="M133" s="5">
        <v>7103.4</v>
      </c>
      <c r="N133" s="7">
        <v>0.84853999999999996</v>
      </c>
      <c r="O133" s="5">
        <v>10639.5</v>
      </c>
      <c r="P133" s="11">
        <v>-0.05</v>
      </c>
      <c r="Q133" s="5">
        <v>12730.4</v>
      </c>
      <c r="R133" s="5">
        <v>1965.5</v>
      </c>
      <c r="S133" s="51">
        <v>1</v>
      </c>
      <c r="U133" s="26"/>
      <c r="V133" s="27"/>
    </row>
    <row r="134" spans="1:22" x14ac:dyDescent="0.25">
      <c r="A134" t="s">
        <v>109</v>
      </c>
      <c r="B134" s="4">
        <v>37256</v>
      </c>
      <c r="C134" s="5">
        <v>250.3</v>
      </c>
      <c r="D134" s="5">
        <v>246.5</v>
      </c>
      <c r="E134" s="5">
        <v>1186.8</v>
      </c>
      <c r="F134" s="5">
        <v>1227.7</v>
      </c>
      <c r="G134" s="5">
        <v>737.2</v>
      </c>
      <c r="H134" s="5">
        <v>166.6</v>
      </c>
      <c r="I134" s="5">
        <v>24.2</v>
      </c>
      <c r="J134" s="5">
        <v>735.5</v>
      </c>
      <c r="K134" s="5">
        <v>12705.3</v>
      </c>
      <c r="L134" s="5">
        <v>8499.1</v>
      </c>
      <c r="M134" s="5">
        <v>7216.6</v>
      </c>
      <c r="N134" s="7">
        <v>0.84909999999999997</v>
      </c>
      <c r="O134" s="5">
        <v>10701.3</v>
      </c>
      <c r="P134" s="11">
        <v>1.07</v>
      </c>
      <c r="Q134" s="5">
        <v>12841.7</v>
      </c>
      <c r="R134" s="5">
        <v>1999.1</v>
      </c>
      <c r="S134" s="51">
        <v>1</v>
      </c>
      <c r="U134" s="26"/>
      <c r="V134" s="27"/>
    </row>
    <row r="135" spans="1:22" x14ac:dyDescent="0.25">
      <c r="A135" t="s">
        <v>110</v>
      </c>
      <c r="B135" s="4">
        <v>37346</v>
      </c>
      <c r="C135" s="5">
        <v>253.8</v>
      </c>
      <c r="D135" s="5">
        <v>244.9</v>
      </c>
      <c r="E135" s="5">
        <v>1216.5</v>
      </c>
      <c r="F135" s="5">
        <v>1065.2</v>
      </c>
      <c r="G135" s="5">
        <v>745</v>
      </c>
      <c r="H135" s="5">
        <v>169.1</v>
      </c>
      <c r="I135" s="5">
        <v>25.3</v>
      </c>
      <c r="J135" s="5">
        <v>749.1</v>
      </c>
      <c r="K135" s="5">
        <v>12822.3</v>
      </c>
      <c r="L135" s="5">
        <v>8524.6</v>
      </c>
      <c r="M135" s="5">
        <v>7251.4</v>
      </c>
      <c r="N135" s="7">
        <v>0.85063999999999995</v>
      </c>
      <c r="O135" s="5">
        <v>10834.4</v>
      </c>
      <c r="P135" s="11">
        <v>1.1100000000000001</v>
      </c>
      <c r="Q135" s="5">
        <v>12950.5</v>
      </c>
      <c r="R135" s="5">
        <v>2048.3000000000002</v>
      </c>
      <c r="S135" s="51">
        <v>-1</v>
      </c>
      <c r="U135" s="26"/>
      <c r="V135" s="27"/>
    </row>
    <row r="136" spans="1:22" x14ac:dyDescent="0.25">
      <c r="A136" t="s">
        <v>111</v>
      </c>
      <c r="B136" s="4">
        <v>37437</v>
      </c>
      <c r="C136" s="5">
        <v>257.3</v>
      </c>
      <c r="D136" s="5">
        <v>243.8</v>
      </c>
      <c r="E136" s="5">
        <v>1242.0999999999999</v>
      </c>
      <c r="F136" s="5">
        <v>1045</v>
      </c>
      <c r="G136" s="5">
        <v>756.6</v>
      </c>
      <c r="H136" s="5">
        <v>175.3</v>
      </c>
      <c r="I136" s="5">
        <v>25.3</v>
      </c>
      <c r="J136" s="5">
        <v>755.9</v>
      </c>
      <c r="K136" s="5">
        <v>12893</v>
      </c>
      <c r="L136" s="5">
        <v>8568.1</v>
      </c>
      <c r="M136" s="5">
        <v>7344.5</v>
      </c>
      <c r="N136" s="7">
        <v>0.8571899999999999</v>
      </c>
      <c r="O136" s="5">
        <v>10934.8</v>
      </c>
      <c r="P136" s="11">
        <v>0.73</v>
      </c>
      <c r="Q136" s="5">
        <v>13059.7</v>
      </c>
      <c r="R136" s="5">
        <v>2080.6</v>
      </c>
      <c r="S136" s="51">
        <v>-1</v>
      </c>
      <c r="U136" s="26"/>
      <c r="V136" s="27"/>
    </row>
    <row r="137" spans="1:22" x14ac:dyDescent="0.25">
      <c r="A137" t="s">
        <v>112</v>
      </c>
      <c r="B137" s="4">
        <v>37529</v>
      </c>
      <c r="C137" s="5">
        <v>260.89999999999998</v>
      </c>
      <c r="D137" s="5">
        <v>251.1</v>
      </c>
      <c r="E137" s="5">
        <v>1255</v>
      </c>
      <c r="F137" s="5">
        <v>1048.8</v>
      </c>
      <c r="G137" s="5">
        <v>771.8</v>
      </c>
      <c r="H137" s="5">
        <v>182.3</v>
      </c>
      <c r="I137" s="5">
        <v>24.3</v>
      </c>
      <c r="J137" s="5">
        <v>757.2</v>
      </c>
      <c r="K137" s="5">
        <v>12955.8</v>
      </c>
      <c r="L137" s="5">
        <v>8628</v>
      </c>
      <c r="M137" s="5">
        <v>7433.1</v>
      </c>
      <c r="N137" s="7">
        <v>0.86151</v>
      </c>
      <c r="O137" s="5">
        <v>11037.1</v>
      </c>
      <c r="P137" s="11">
        <v>0.59</v>
      </c>
      <c r="Q137" s="5">
        <v>13167.2</v>
      </c>
      <c r="R137" s="5">
        <v>2107.6999999999998</v>
      </c>
      <c r="S137" s="51">
        <v>-1</v>
      </c>
      <c r="U137" s="26"/>
      <c r="V137" s="27"/>
    </row>
    <row r="138" spans="1:22" x14ac:dyDescent="0.25">
      <c r="A138" t="s">
        <v>113</v>
      </c>
      <c r="B138" s="4">
        <v>37621</v>
      </c>
      <c r="C138" s="5">
        <v>264.7</v>
      </c>
      <c r="D138" s="5">
        <v>260.3</v>
      </c>
      <c r="E138" s="5">
        <v>1271</v>
      </c>
      <c r="F138" s="5">
        <v>1042.4000000000001</v>
      </c>
      <c r="G138" s="5">
        <v>777</v>
      </c>
      <c r="H138" s="5">
        <v>198.6</v>
      </c>
      <c r="I138" s="5">
        <v>23.1</v>
      </c>
      <c r="J138" s="5">
        <v>758.7</v>
      </c>
      <c r="K138" s="5">
        <v>12964</v>
      </c>
      <c r="L138" s="5">
        <v>8674.4</v>
      </c>
      <c r="M138" s="5">
        <v>7507.2</v>
      </c>
      <c r="N138" s="7">
        <v>0.86545000000000005</v>
      </c>
      <c r="O138" s="5">
        <v>11103.8</v>
      </c>
      <c r="P138" s="11">
        <v>0.55000000000000004</v>
      </c>
      <c r="Q138" s="5">
        <v>13272.7</v>
      </c>
      <c r="R138" s="5">
        <v>2143.1</v>
      </c>
      <c r="S138" s="51">
        <v>-1</v>
      </c>
      <c r="U138" s="26"/>
      <c r="V138" s="27"/>
    </row>
    <row r="139" spans="1:22" x14ac:dyDescent="0.25">
      <c r="A139" t="s">
        <v>114</v>
      </c>
      <c r="B139" s="4">
        <v>37711</v>
      </c>
      <c r="C139" s="5">
        <v>268.7</v>
      </c>
      <c r="D139" s="5">
        <v>260.7</v>
      </c>
      <c r="E139" s="5">
        <v>1289.5999999999999</v>
      </c>
      <c r="F139" s="5">
        <v>1017.9</v>
      </c>
      <c r="G139" s="5">
        <v>788.6</v>
      </c>
      <c r="H139" s="5">
        <v>219.8</v>
      </c>
      <c r="I139" s="5">
        <v>23.8</v>
      </c>
      <c r="J139" s="5">
        <v>768.2</v>
      </c>
      <c r="K139" s="5">
        <v>13031.2</v>
      </c>
      <c r="L139" s="5">
        <v>8712.5</v>
      </c>
      <c r="M139" s="5">
        <v>7593.5</v>
      </c>
      <c r="N139" s="7">
        <v>0.87156000000000011</v>
      </c>
      <c r="O139" s="5">
        <v>11230.1</v>
      </c>
      <c r="P139" s="11">
        <v>-0.24</v>
      </c>
      <c r="Q139" s="5">
        <v>13375.7</v>
      </c>
      <c r="R139" s="5">
        <v>2178</v>
      </c>
      <c r="S139" s="51">
        <v>-1</v>
      </c>
      <c r="U139" s="26"/>
      <c r="V139" s="27"/>
    </row>
    <row r="140" spans="1:22" x14ac:dyDescent="0.25">
      <c r="A140" t="s">
        <v>115</v>
      </c>
      <c r="B140" s="4">
        <v>37802</v>
      </c>
      <c r="C140" s="5">
        <v>273.39999999999998</v>
      </c>
      <c r="D140" s="5">
        <v>260.10000000000002</v>
      </c>
      <c r="E140" s="5">
        <v>1308</v>
      </c>
      <c r="F140" s="5">
        <v>1014.7</v>
      </c>
      <c r="G140" s="5">
        <v>800.7</v>
      </c>
      <c r="H140" s="5">
        <v>215.4</v>
      </c>
      <c r="I140" s="5">
        <v>22.8</v>
      </c>
      <c r="J140" s="5">
        <v>778.1</v>
      </c>
      <c r="K140" s="5">
        <v>13152.1</v>
      </c>
      <c r="L140" s="5">
        <v>8809.5</v>
      </c>
      <c r="M140" s="5">
        <v>7684.6</v>
      </c>
      <c r="N140" s="7">
        <v>0.87230999999999992</v>
      </c>
      <c r="O140" s="5">
        <v>11370.7</v>
      </c>
      <c r="P140" s="11">
        <v>1.23</v>
      </c>
      <c r="Q140" s="5">
        <v>13474.2</v>
      </c>
      <c r="R140" s="5">
        <v>2216.9</v>
      </c>
      <c r="S140" s="51">
        <v>-1</v>
      </c>
      <c r="U140" s="26"/>
      <c r="V140" s="27"/>
    </row>
    <row r="141" spans="1:22" x14ac:dyDescent="0.25">
      <c r="A141" t="s">
        <v>116</v>
      </c>
      <c r="B141" s="4">
        <v>37894</v>
      </c>
      <c r="C141" s="5">
        <v>279.10000000000002</v>
      </c>
      <c r="D141" s="5">
        <v>271.7</v>
      </c>
      <c r="E141" s="5">
        <v>1331.7</v>
      </c>
      <c r="F141" s="5">
        <v>950.7</v>
      </c>
      <c r="G141" s="5">
        <v>814.8</v>
      </c>
      <c r="H141" s="5">
        <v>235.3</v>
      </c>
      <c r="I141" s="5">
        <v>21.4</v>
      </c>
      <c r="J141" s="5">
        <v>787.4</v>
      </c>
      <c r="K141" s="5">
        <v>13372.4</v>
      </c>
      <c r="L141" s="5">
        <v>8939.4</v>
      </c>
      <c r="M141" s="5">
        <v>7845.5</v>
      </c>
      <c r="N141" s="7">
        <v>0.87763999999999998</v>
      </c>
      <c r="O141" s="5">
        <v>11625.1</v>
      </c>
      <c r="P141" s="11">
        <v>0.02</v>
      </c>
      <c r="Q141" s="5">
        <v>13569.6</v>
      </c>
      <c r="R141" s="5">
        <v>2231.1999999999998</v>
      </c>
      <c r="S141" s="51">
        <v>-1</v>
      </c>
      <c r="U141" s="26"/>
      <c r="V141" s="27"/>
    </row>
    <row r="142" spans="1:22" x14ac:dyDescent="0.25">
      <c r="A142" t="s">
        <v>117</v>
      </c>
      <c r="B142" s="4">
        <v>37986</v>
      </c>
      <c r="C142" s="5">
        <v>285.7</v>
      </c>
      <c r="D142" s="5">
        <v>265.7</v>
      </c>
      <c r="E142" s="5">
        <v>1337.1</v>
      </c>
      <c r="F142" s="5">
        <v>1020.1</v>
      </c>
      <c r="G142" s="5">
        <v>828</v>
      </c>
      <c r="H142" s="5">
        <v>256.60000000000002</v>
      </c>
      <c r="I142" s="5">
        <v>20.100000000000001</v>
      </c>
      <c r="J142" s="5">
        <v>799.1</v>
      </c>
      <c r="K142" s="5">
        <v>13528.7</v>
      </c>
      <c r="L142" s="5">
        <v>9008.7999999999993</v>
      </c>
      <c r="M142" s="5">
        <v>7938.5</v>
      </c>
      <c r="N142" s="7">
        <v>0.88119000000000003</v>
      </c>
      <c r="O142" s="5">
        <v>11816.8</v>
      </c>
      <c r="P142" s="11">
        <v>0.43</v>
      </c>
      <c r="Q142" s="5">
        <v>13661.8</v>
      </c>
      <c r="R142" s="5">
        <v>2257.3000000000002</v>
      </c>
      <c r="S142" s="51">
        <v>-1</v>
      </c>
      <c r="U142" s="26"/>
      <c r="V142" s="27"/>
    </row>
    <row r="143" spans="1:22" x14ac:dyDescent="0.25">
      <c r="A143" t="s">
        <v>118</v>
      </c>
      <c r="B143" s="4">
        <v>38077</v>
      </c>
      <c r="C143" s="5">
        <v>293.10000000000002</v>
      </c>
      <c r="D143" s="5">
        <v>283.39999999999998</v>
      </c>
      <c r="E143" s="5">
        <v>1376.5</v>
      </c>
      <c r="F143" s="5">
        <v>1008.3</v>
      </c>
      <c r="G143" s="5">
        <v>843.4</v>
      </c>
      <c r="H143" s="5">
        <v>264.2</v>
      </c>
      <c r="I143" s="5">
        <v>17.2</v>
      </c>
      <c r="J143" s="5">
        <v>814.6</v>
      </c>
      <c r="K143" s="5">
        <v>13606.5</v>
      </c>
      <c r="L143" s="5">
        <v>9096.4</v>
      </c>
      <c r="M143" s="5">
        <v>8076.8</v>
      </c>
      <c r="N143" s="7">
        <v>0.88790999999999998</v>
      </c>
      <c r="O143" s="5">
        <v>11988.4</v>
      </c>
      <c r="P143" s="11">
        <v>0.21</v>
      </c>
      <c r="Q143" s="5">
        <v>13749.3</v>
      </c>
      <c r="R143" s="5">
        <v>2303.1</v>
      </c>
      <c r="S143" s="51">
        <v>-1</v>
      </c>
      <c r="U143" s="26"/>
      <c r="V143" s="27"/>
    </row>
    <row r="144" spans="1:22" x14ac:dyDescent="0.25">
      <c r="A144" t="s">
        <v>119</v>
      </c>
      <c r="B144" s="4">
        <v>38168</v>
      </c>
      <c r="C144" s="5">
        <v>300.5</v>
      </c>
      <c r="D144" s="5">
        <v>293</v>
      </c>
      <c r="E144" s="5">
        <v>1396.2</v>
      </c>
      <c r="F144" s="5">
        <v>1023.3</v>
      </c>
      <c r="G144" s="5">
        <v>855.5</v>
      </c>
      <c r="H144" s="5">
        <v>284</v>
      </c>
      <c r="I144" s="5">
        <v>17.2</v>
      </c>
      <c r="J144" s="5">
        <v>828.3</v>
      </c>
      <c r="K144" s="5">
        <v>13706.2</v>
      </c>
      <c r="L144" s="5">
        <v>9155.5</v>
      </c>
      <c r="M144" s="5">
        <v>8186.3</v>
      </c>
      <c r="N144" s="7">
        <v>0.89415000000000011</v>
      </c>
      <c r="O144" s="5">
        <v>12181.4</v>
      </c>
      <c r="P144" s="11">
        <v>0.44</v>
      </c>
      <c r="Q144" s="5">
        <v>13833.7</v>
      </c>
      <c r="R144" s="5">
        <v>2343.6</v>
      </c>
      <c r="S144" s="51">
        <v>-1</v>
      </c>
      <c r="U144" s="26"/>
      <c r="V144" s="27"/>
    </row>
    <row r="145" spans="1:22" x14ac:dyDescent="0.25">
      <c r="A145" t="s">
        <v>120</v>
      </c>
      <c r="B145" s="4">
        <v>38260</v>
      </c>
      <c r="C145" s="5">
        <v>308.60000000000002</v>
      </c>
      <c r="D145" s="5">
        <v>288.3</v>
      </c>
      <c r="E145" s="5">
        <v>1404.2</v>
      </c>
      <c r="F145" s="5">
        <v>1062.9000000000001</v>
      </c>
      <c r="G145" s="5">
        <v>868.6</v>
      </c>
      <c r="H145" s="5">
        <v>306.5</v>
      </c>
      <c r="I145" s="5">
        <v>18.100000000000001</v>
      </c>
      <c r="J145" s="5">
        <v>843.1</v>
      </c>
      <c r="K145" s="5">
        <v>13830.8</v>
      </c>
      <c r="L145" s="5">
        <v>9243</v>
      </c>
      <c r="M145" s="5">
        <v>8312.7000000000007</v>
      </c>
      <c r="N145" s="7">
        <v>0.89934999999999998</v>
      </c>
      <c r="O145" s="5">
        <v>12367.7</v>
      </c>
      <c r="P145" s="11">
        <v>0.3</v>
      </c>
      <c r="Q145" s="5">
        <v>13916.1</v>
      </c>
      <c r="R145" s="5">
        <v>2381.8000000000002</v>
      </c>
      <c r="S145" s="51">
        <v>-1</v>
      </c>
      <c r="U145" s="26"/>
      <c r="V145" s="27"/>
    </row>
    <row r="146" spans="1:22" x14ac:dyDescent="0.25">
      <c r="A146" t="s">
        <v>121</v>
      </c>
      <c r="B146" s="4">
        <v>38352</v>
      </c>
      <c r="C146" s="5">
        <v>315.5</v>
      </c>
      <c r="D146" s="5">
        <v>294.5</v>
      </c>
      <c r="E146" s="5">
        <v>1422.7</v>
      </c>
      <c r="F146" s="5">
        <v>1089.4000000000001</v>
      </c>
      <c r="G146" s="5">
        <v>888.4</v>
      </c>
      <c r="H146" s="5">
        <v>313.3</v>
      </c>
      <c r="I146" s="5">
        <v>19.8</v>
      </c>
      <c r="J146" s="5">
        <v>848.3</v>
      </c>
      <c r="K146" s="5">
        <v>13950.4</v>
      </c>
      <c r="L146" s="5">
        <v>9337.7999999999993</v>
      </c>
      <c r="M146" s="5">
        <v>8464.2999999999993</v>
      </c>
      <c r="N146" s="7">
        <v>0.90644999999999998</v>
      </c>
      <c r="O146" s="5">
        <v>12562.2</v>
      </c>
      <c r="P146" s="11">
        <v>-0.33</v>
      </c>
      <c r="Q146" s="5">
        <v>13997.5</v>
      </c>
      <c r="R146" s="5">
        <v>2401.1999999999998</v>
      </c>
      <c r="S146" s="51">
        <v>-1</v>
      </c>
      <c r="U146" s="26"/>
      <c r="V146" s="27"/>
    </row>
    <row r="147" spans="1:22" x14ac:dyDescent="0.25">
      <c r="A147" t="s">
        <v>122</v>
      </c>
      <c r="B147" s="4">
        <v>38442</v>
      </c>
      <c r="C147" s="5">
        <v>323.2</v>
      </c>
      <c r="D147" s="5">
        <v>301.3</v>
      </c>
      <c r="E147" s="5">
        <v>1461</v>
      </c>
      <c r="F147" s="5">
        <v>1167.8</v>
      </c>
      <c r="G147" s="5">
        <v>908.4</v>
      </c>
      <c r="H147" s="5">
        <v>389.1</v>
      </c>
      <c r="I147" s="5">
        <v>18.5</v>
      </c>
      <c r="J147" s="5">
        <v>864.4</v>
      </c>
      <c r="K147" s="5">
        <v>14099.1</v>
      </c>
      <c r="L147" s="5">
        <v>9409.2000000000007</v>
      </c>
      <c r="M147" s="5">
        <v>8573.1</v>
      </c>
      <c r="N147" s="7">
        <v>0.91114000000000006</v>
      </c>
      <c r="O147" s="5">
        <v>12813.7</v>
      </c>
      <c r="P147" s="11">
        <v>0.18</v>
      </c>
      <c r="Q147" s="5">
        <v>14080</v>
      </c>
      <c r="R147" s="5">
        <v>2442.1999999999998</v>
      </c>
      <c r="S147" s="51">
        <v>-1</v>
      </c>
      <c r="U147" s="26"/>
      <c r="V147" s="27"/>
    </row>
    <row r="148" spans="1:22" x14ac:dyDescent="0.25">
      <c r="A148" t="s">
        <v>123</v>
      </c>
      <c r="B148" s="4">
        <v>38533</v>
      </c>
      <c r="C148" s="5">
        <v>329.2</v>
      </c>
      <c r="D148" s="5">
        <v>310.8</v>
      </c>
      <c r="E148" s="5">
        <v>1481.9</v>
      </c>
      <c r="F148" s="5">
        <v>1193</v>
      </c>
      <c r="G148" s="5">
        <v>929.5</v>
      </c>
      <c r="H148" s="5">
        <v>379.7</v>
      </c>
      <c r="I148" s="5">
        <v>20.6</v>
      </c>
      <c r="J148" s="5">
        <v>871.8</v>
      </c>
      <c r="K148" s="5">
        <v>14172.7</v>
      </c>
      <c r="L148" s="5">
        <v>9511.5</v>
      </c>
      <c r="M148" s="5">
        <v>8723.9</v>
      </c>
      <c r="N148" s="7">
        <v>0.91720000000000002</v>
      </c>
      <c r="O148" s="5">
        <v>12974.1</v>
      </c>
      <c r="P148" s="11">
        <v>0.14000000000000001</v>
      </c>
      <c r="Q148" s="5">
        <v>14162.2</v>
      </c>
      <c r="R148" s="5">
        <v>2469.6999999999998</v>
      </c>
      <c r="S148" s="51">
        <v>-1</v>
      </c>
      <c r="U148" s="26"/>
      <c r="V148" s="27"/>
    </row>
    <row r="149" spans="1:22" x14ac:dyDescent="0.25">
      <c r="A149" t="s">
        <v>124</v>
      </c>
      <c r="B149" s="4">
        <v>38625</v>
      </c>
      <c r="C149" s="5">
        <v>335.2</v>
      </c>
      <c r="D149" s="5">
        <v>300.10000000000002</v>
      </c>
      <c r="E149" s="5">
        <v>1495.6</v>
      </c>
      <c r="F149" s="5">
        <v>1221.9000000000001</v>
      </c>
      <c r="G149" s="5">
        <v>944.7</v>
      </c>
      <c r="H149" s="5">
        <v>386.9</v>
      </c>
      <c r="I149" s="5">
        <v>21.6</v>
      </c>
      <c r="J149" s="5">
        <v>883.9</v>
      </c>
      <c r="K149" s="5">
        <v>14291.8</v>
      </c>
      <c r="L149" s="5">
        <v>9585.2000000000007</v>
      </c>
      <c r="M149" s="5">
        <v>8888.1</v>
      </c>
      <c r="N149" s="7">
        <v>0.92725999999999997</v>
      </c>
      <c r="O149" s="5">
        <v>13205.4</v>
      </c>
      <c r="P149" s="11">
        <v>0.6</v>
      </c>
      <c r="Q149" s="5">
        <v>14244.6</v>
      </c>
      <c r="R149" s="5">
        <v>2521.6</v>
      </c>
      <c r="S149" s="51">
        <v>-1</v>
      </c>
      <c r="U149" s="26"/>
      <c r="V149" s="27"/>
    </row>
    <row r="150" spans="1:22" x14ac:dyDescent="0.25">
      <c r="A150" t="s">
        <v>125</v>
      </c>
      <c r="B150" s="4">
        <v>38717</v>
      </c>
      <c r="C150" s="5">
        <v>341</v>
      </c>
      <c r="D150" s="5">
        <v>305.39999999999998</v>
      </c>
      <c r="E150" s="5">
        <v>1506.7</v>
      </c>
      <c r="F150" s="5">
        <v>1251.4000000000001</v>
      </c>
      <c r="G150" s="5">
        <v>955.6</v>
      </c>
      <c r="H150" s="5">
        <v>427.9</v>
      </c>
      <c r="I150" s="5">
        <v>25.1</v>
      </c>
      <c r="J150" s="5">
        <v>892</v>
      </c>
      <c r="K150" s="5">
        <v>14373.4</v>
      </c>
      <c r="L150" s="5">
        <v>9621.2999999999993</v>
      </c>
      <c r="M150" s="5">
        <v>8991.2999999999993</v>
      </c>
      <c r="N150" s="7">
        <v>0.93452000000000002</v>
      </c>
      <c r="O150" s="5">
        <v>13381.6</v>
      </c>
      <c r="P150" s="11">
        <v>-0.28999999999999998</v>
      </c>
      <c r="Q150" s="5">
        <v>14327.5</v>
      </c>
      <c r="R150" s="5">
        <v>2541.3000000000002</v>
      </c>
      <c r="S150" s="51">
        <v>-1</v>
      </c>
      <c r="U150" s="26"/>
      <c r="V150" s="27"/>
    </row>
    <row r="151" spans="1:22" x14ac:dyDescent="0.25">
      <c r="A151" t="s">
        <v>126</v>
      </c>
      <c r="B151" s="4">
        <v>38807</v>
      </c>
      <c r="C151" s="5">
        <v>389.5</v>
      </c>
      <c r="D151" s="5">
        <v>291.3</v>
      </c>
      <c r="E151" s="5">
        <v>1562.3</v>
      </c>
      <c r="F151" s="5">
        <v>1315.7</v>
      </c>
      <c r="G151" s="5">
        <v>975.7</v>
      </c>
      <c r="H151" s="5">
        <v>443.5</v>
      </c>
      <c r="I151" s="5">
        <v>26.6</v>
      </c>
      <c r="J151" s="5">
        <v>920</v>
      </c>
      <c r="K151" s="5">
        <v>14546.1</v>
      </c>
      <c r="L151" s="5">
        <v>9729.2000000000007</v>
      </c>
      <c r="M151" s="5">
        <v>9134.2999999999993</v>
      </c>
      <c r="N151" s="7">
        <v>0.93885000000000007</v>
      </c>
      <c r="O151" s="5">
        <v>13648.9</v>
      </c>
      <c r="P151" s="11">
        <v>0.61</v>
      </c>
      <c r="Q151" s="5">
        <v>14411.7</v>
      </c>
      <c r="R151" s="5">
        <v>2592.1999999999998</v>
      </c>
      <c r="S151" s="51">
        <v>-1</v>
      </c>
      <c r="U151" s="26"/>
      <c r="V151" s="27"/>
    </row>
    <row r="152" spans="1:22" x14ac:dyDescent="0.25">
      <c r="A152" t="s">
        <v>127</v>
      </c>
      <c r="B152" s="4">
        <v>38898</v>
      </c>
      <c r="C152" s="5">
        <v>395.6</v>
      </c>
      <c r="D152" s="5">
        <v>294.89999999999998</v>
      </c>
      <c r="E152" s="5">
        <v>1579</v>
      </c>
      <c r="F152" s="5">
        <v>1344.2</v>
      </c>
      <c r="G152" s="5">
        <v>988.3</v>
      </c>
      <c r="H152" s="5">
        <v>456.4</v>
      </c>
      <c r="I152" s="5">
        <v>28.9</v>
      </c>
      <c r="J152" s="5">
        <v>923.4</v>
      </c>
      <c r="K152" s="5">
        <v>14589.6</v>
      </c>
      <c r="L152" s="5">
        <v>9781</v>
      </c>
      <c r="M152" s="5">
        <v>9253.7000000000007</v>
      </c>
      <c r="N152" s="7">
        <v>0.94608999999999999</v>
      </c>
      <c r="O152" s="5">
        <v>13799.8</v>
      </c>
      <c r="P152" s="11">
        <v>0.27</v>
      </c>
      <c r="Q152" s="5">
        <v>14497.1</v>
      </c>
      <c r="R152" s="5">
        <v>2630.7</v>
      </c>
      <c r="S152" s="51">
        <v>-1</v>
      </c>
      <c r="U152" s="26"/>
      <c r="V152" s="27"/>
    </row>
    <row r="153" spans="1:22" x14ac:dyDescent="0.25">
      <c r="A153" t="s">
        <v>128</v>
      </c>
      <c r="B153" s="4">
        <v>38990</v>
      </c>
      <c r="C153" s="5">
        <v>402.2</v>
      </c>
      <c r="D153" s="5">
        <v>308.7</v>
      </c>
      <c r="E153" s="5">
        <v>1603.5</v>
      </c>
      <c r="F153" s="5">
        <v>1354</v>
      </c>
      <c r="G153" s="5">
        <v>996.9</v>
      </c>
      <c r="H153" s="5">
        <v>477.3</v>
      </c>
      <c r="I153" s="5">
        <v>30.7</v>
      </c>
      <c r="J153" s="5">
        <v>926.5</v>
      </c>
      <c r="K153" s="5">
        <v>14602.6</v>
      </c>
      <c r="L153" s="5">
        <v>9838.1</v>
      </c>
      <c r="M153" s="5">
        <v>9374.2999999999993</v>
      </c>
      <c r="N153" s="7">
        <v>0.95286000000000004</v>
      </c>
      <c r="O153" s="5">
        <v>13908.5</v>
      </c>
      <c r="P153" s="11">
        <v>0.16</v>
      </c>
      <c r="Q153" s="5">
        <v>14583.2</v>
      </c>
      <c r="R153" s="5">
        <v>2655.4</v>
      </c>
      <c r="S153" s="51">
        <v>-1</v>
      </c>
      <c r="U153" s="26"/>
      <c r="V153" s="27"/>
    </row>
    <row r="154" spans="1:22" x14ac:dyDescent="0.25">
      <c r="A154" t="s">
        <v>129</v>
      </c>
      <c r="B154" s="4">
        <v>39082</v>
      </c>
      <c r="C154" s="5">
        <v>409.4</v>
      </c>
      <c r="D154" s="5">
        <v>301.39999999999998</v>
      </c>
      <c r="E154" s="5">
        <v>1607.8</v>
      </c>
      <c r="F154" s="5">
        <v>1394.5</v>
      </c>
      <c r="G154" s="5">
        <v>1007</v>
      </c>
      <c r="H154" s="5">
        <v>439.8</v>
      </c>
      <c r="I154" s="5">
        <v>30</v>
      </c>
      <c r="J154" s="5">
        <v>938.9</v>
      </c>
      <c r="K154" s="5">
        <v>14716.9</v>
      </c>
      <c r="L154" s="5">
        <v>9938.4</v>
      </c>
      <c r="M154" s="5">
        <v>9453.6</v>
      </c>
      <c r="N154" s="7">
        <v>0.95121999999999995</v>
      </c>
      <c r="O154" s="5">
        <v>14066.4</v>
      </c>
      <c r="P154" s="11">
        <v>0.51</v>
      </c>
      <c r="Q154" s="5">
        <v>14669.8</v>
      </c>
      <c r="R154" s="5">
        <v>2690.6</v>
      </c>
      <c r="S154" s="51">
        <v>-1</v>
      </c>
      <c r="U154" s="26"/>
      <c r="V154" s="27"/>
    </row>
    <row r="155" spans="1:22" x14ac:dyDescent="0.25">
      <c r="A155" t="s">
        <v>130</v>
      </c>
      <c r="B155" s="4">
        <v>39172</v>
      </c>
      <c r="C155" s="5">
        <v>417</v>
      </c>
      <c r="D155" s="5">
        <v>332.8</v>
      </c>
      <c r="E155" s="5">
        <v>1674.9</v>
      </c>
      <c r="F155" s="5">
        <v>1457.3</v>
      </c>
      <c r="G155" s="5">
        <v>1022</v>
      </c>
      <c r="H155" s="5">
        <v>452</v>
      </c>
      <c r="I155" s="5">
        <v>38.4</v>
      </c>
      <c r="J155" s="5">
        <v>962.3</v>
      </c>
      <c r="K155" s="5">
        <v>14726</v>
      </c>
      <c r="L155" s="5">
        <v>9990.7000000000007</v>
      </c>
      <c r="M155" s="5">
        <v>9591.9</v>
      </c>
      <c r="N155" s="7">
        <v>0.96007999999999993</v>
      </c>
      <c r="O155" s="5">
        <v>14233.2</v>
      </c>
      <c r="P155" s="11">
        <v>-0.16</v>
      </c>
      <c r="Q155" s="5">
        <v>14757</v>
      </c>
      <c r="R155" s="5">
        <v>2735.6</v>
      </c>
      <c r="S155" s="51">
        <v>-1</v>
      </c>
      <c r="U155" s="26"/>
      <c r="V155" s="27"/>
    </row>
    <row r="156" spans="1:22" x14ac:dyDescent="0.25">
      <c r="A156" t="s">
        <v>131</v>
      </c>
      <c r="B156" s="4">
        <v>39263</v>
      </c>
      <c r="C156" s="5">
        <v>424.9</v>
      </c>
      <c r="D156" s="5">
        <v>314.10000000000002</v>
      </c>
      <c r="E156" s="5">
        <v>1673.4</v>
      </c>
      <c r="F156" s="5">
        <v>1482.7</v>
      </c>
      <c r="G156" s="5">
        <v>1032</v>
      </c>
      <c r="H156" s="5">
        <v>443.4</v>
      </c>
      <c r="I156" s="5">
        <v>36.200000000000003</v>
      </c>
      <c r="J156" s="5">
        <v>962.8</v>
      </c>
      <c r="K156" s="5">
        <v>14838.7</v>
      </c>
      <c r="L156" s="5">
        <v>10024.6</v>
      </c>
      <c r="M156" s="5">
        <v>9700.9</v>
      </c>
      <c r="N156" s="7">
        <v>0.96770999999999996</v>
      </c>
      <c r="O156" s="5">
        <v>14422.3</v>
      </c>
      <c r="P156" s="11">
        <v>0.66</v>
      </c>
      <c r="Q156" s="5">
        <v>14846.3</v>
      </c>
      <c r="R156" s="5">
        <v>2782.5</v>
      </c>
      <c r="S156" s="51">
        <v>-1</v>
      </c>
      <c r="U156" s="26"/>
      <c r="V156" s="27"/>
    </row>
    <row r="157" spans="1:22" x14ac:dyDescent="0.25">
      <c r="A157" t="s">
        <v>132</v>
      </c>
      <c r="B157" s="4">
        <v>39355</v>
      </c>
      <c r="C157" s="5">
        <v>433</v>
      </c>
      <c r="D157" s="5">
        <v>319.8</v>
      </c>
      <c r="E157" s="5">
        <v>1695.4</v>
      </c>
      <c r="F157" s="5">
        <v>1494.8</v>
      </c>
      <c r="G157" s="5">
        <v>1038.8</v>
      </c>
      <c r="H157" s="5">
        <v>405.4</v>
      </c>
      <c r="I157" s="5">
        <v>34.5</v>
      </c>
      <c r="J157" s="5">
        <v>964.6</v>
      </c>
      <c r="K157" s="5">
        <v>14938.5</v>
      </c>
      <c r="L157" s="5">
        <v>10069.200000000001</v>
      </c>
      <c r="M157" s="5">
        <v>9799.2000000000007</v>
      </c>
      <c r="N157" s="7">
        <v>0.97319</v>
      </c>
      <c r="O157" s="5">
        <v>14569.7</v>
      </c>
      <c r="P157" s="11">
        <v>0.56000000000000005</v>
      </c>
      <c r="Q157" s="5">
        <v>14935</v>
      </c>
      <c r="R157" s="5">
        <v>2824.3</v>
      </c>
      <c r="S157" s="51">
        <v>-1</v>
      </c>
      <c r="U157" s="26"/>
      <c r="V157" s="27"/>
    </row>
    <row r="158" spans="1:22" x14ac:dyDescent="0.25">
      <c r="A158" t="s">
        <v>133</v>
      </c>
      <c r="B158" s="4">
        <v>39447</v>
      </c>
      <c r="C158" s="5">
        <v>441.3</v>
      </c>
      <c r="D158" s="5">
        <v>329.9</v>
      </c>
      <c r="E158" s="5">
        <v>1725</v>
      </c>
      <c r="F158" s="5">
        <v>1516.7</v>
      </c>
      <c r="G158" s="5">
        <v>1045.5</v>
      </c>
      <c r="H158" s="5">
        <v>382</v>
      </c>
      <c r="I158" s="5">
        <v>29.3</v>
      </c>
      <c r="J158" s="5">
        <v>974.9</v>
      </c>
      <c r="K158" s="5">
        <v>14991.8</v>
      </c>
      <c r="L158" s="5">
        <v>10081.799999999999</v>
      </c>
      <c r="M158" s="5">
        <v>9910</v>
      </c>
      <c r="N158" s="7">
        <v>0.98296000000000006</v>
      </c>
      <c r="O158" s="5">
        <v>14685.3</v>
      </c>
      <c r="P158" s="11">
        <v>0.31</v>
      </c>
      <c r="Q158" s="5">
        <v>15022.3</v>
      </c>
      <c r="R158" s="5">
        <v>2865.3</v>
      </c>
      <c r="S158" s="51">
        <v>1</v>
      </c>
      <c r="U158" s="26"/>
      <c r="V158" s="27"/>
    </row>
    <row r="159" spans="1:22" x14ac:dyDescent="0.25">
      <c r="A159" t="s">
        <v>134</v>
      </c>
      <c r="B159" s="4">
        <v>39538</v>
      </c>
      <c r="C159" s="5">
        <v>449.8</v>
      </c>
      <c r="D159" s="5">
        <v>332</v>
      </c>
      <c r="E159" s="5">
        <v>1762.4</v>
      </c>
      <c r="F159" s="5">
        <v>1529.4</v>
      </c>
      <c r="G159" s="5">
        <v>1038.0999999999999</v>
      </c>
      <c r="H159" s="5">
        <v>327.10000000000002</v>
      </c>
      <c r="I159" s="5">
        <v>35.200000000000003</v>
      </c>
      <c r="J159" s="5">
        <v>991.4</v>
      </c>
      <c r="K159" s="5">
        <v>14889.5</v>
      </c>
      <c r="L159" s="5">
        <v>10061</v>
      </c>
      <c r="M159" s="5">
        <v>9974.4</v>
      </c>
      <c r="N159" s="7">
        <v>0.99138999999999999</v>
      </c>
      <c r="O159" s="5">
        <v>14668.4</v>
      </c>
      <c r="P159" s="11">
        <v>0.32</v>
      </c>
      <c r="Q159" s="5">
        <v>15107</v>
      </c>
      <c r="R159" s="5">
        <v>2923.8</v>
      </c>
      <c r="S159" s="51">
        <v>1</v>
      </c>
      <c r="U159" s="26"/>
      <c r="V159" s="27"/>
    </row>
    <row r="160" spans="1:22" x14ac:dyDescent="0.25">
      <c r="A160" t="s">
        <v>135</v>
      </c>
      <c r="B160" s="4">
        <v>39629</v>
      </c>
      <c r="C160" s="5">
        <v>458.5</v>
      </c>
      <c r="D160" s="5">
        <v>338.6</v>
      </c>
      <c r="E160" s="5">
        <v>1903.7</v>
      </c>
      <c r="F160" s="5">
        <v>1337</v>
      </c>
      <c r="G160" s="5">
        <v>1047.9000000000001</v>
      </c>
      <c r="H160" s="5">
        <v>315.39999999999998</v>
      </c>
      <c r="I160" s="5">
        <v>36.700000000000003</v>
      </c>
      <c r="J160" s="5">
        <v>992</v>
      </c>
      <c r="K160" s="5">
        <v>14963.4</v>
      </c>
      <c r="L160" s="5">
        <v>10077.9</v>
      </c>
      <c r="M160" s="5">
        <v>10095.799999999999</v>
      </c>
      <c r="N160" s="7">
        <v>1.00177</v>
      </c>
      <c r="O160" s="5">
        <v>14813</v>
      </c>
      <c r="P160" s="11">
        <v>0.62</v>
      </c>
      <c r="Q160" s="5">
        <v>15188.7</v>
      </c>
      <c r="R160" s="5">
        <v>2983.4</v>
      </c>
      <c r="S160" s="51">
        <v>1</v>
      </c>
      <c r="U160" s="26"/>
      <c r="V160" s="27"/>
    </row>
    <row r="161" spans="1:23" x14ac:dyDescent="0.25">
      <c r="A161" t="s">
        <v>136</v>
      </c>
      <c r="B161" s="4">
        <v>39721</v>
      </c>
      <c r="C161" s="5">
        <v>467.3</v>
      </c>
      <c r="D161" s="5">
        <v>341</v>
      </c>
      <c r="E161" s="5">
        <v>1842.8</v>
      </c>
      <c r="F161" s="5">
        <v>1442.4</v>
      </c>
      <c r="G161" s="5">
        <v>1049.2</v>
      </c>
      <c r="H161" s="5">
        <v>285</v>
      </c>
      <c r="I161" s="5">
        <v>20.6</v>
      </c>
      <c r="J161" s="5">
        <v>995.5</v>
      </c>
      <c r="K161" s="5">
        <v>14891.6</v>
      </c>
      <c r="L161" s="5">
        <v>10005.1</v>
      </c>
      <c r="M161" s="5">
        <v>10124.9</v>
      </c>
      <c r="N161" s="7">
        <v>1.01197</v>
      </c>
      <c r="O161" s="5">
        <v>14843</v>
      </c>
      <c r="P161" s="11">
        <v>1.1299999999999999</v>
      </c>
      <c r="Q161" s="5">
        <v>15266.9</v>
      </c>
      <c r="R161" s="5">
        <v>3055.9</v>
      </c>
      <c r="S161" s="51">
        <v>1</v>
      </c>
      <c r="U161" s="26"/>
      <c r="V161" s="27"/>
    </row>
    <row r="162" spans="1:23" x14ac:dyDescent="0.25">
      <c r="A162" t="s">
        <v>137</v>
      </c>
      <c r="B162" s="4">
        <v>39813</v>
      </c>
      <c r="C162" s="5">
        <v>476.1</v>
      </c>
      <c r="D162" s="5">
        <v>341.8</v>
      </c>
      <c r="E162" s="5">
        <v>1880.4</v>
      </c>
      <c r="F162" s="5">
        <v>1432</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15340.8</v>
      </c>
      <c r="R162" s="5">
        <v>3049.7</v>
      </c>
      <c r="S162" s="51">
        <v>1</v>
      </c>
      <c r="U162" s="26"/>
      <c r="V162" s="27"/>
    </row>
    <row r="163" spans="1:23" x14ac:dyDescent="0.25">
      <c r="A163" t="s">
        <v>138</v>
      </c>
      <c r="B163" s="4">
        <v>39903</v>
      </c>
      <c r="C163" s="5">
        <v>484.9</v>
      </c>
      <c r="D163" s="5">
        <v>357.7</v>
      </c>
      <c r="E163" s="5">
        <v>1994.6</v>
      </c>
      <c r="F163" s="5">
        <v>1195.5</v>
      </c>
      <c r="G163" s="5">
        <v>1014.1</v>
      </c>
      <c r="H163" s="5">
        <v>191.5</v>
      </c>
      <c r="I163" s="5">
        <v>21.6</v>
      </c>
      <c r="J163" s="5">
        <v>966.2</v>
      </c>
      <c r="K163" s="5">
        <v>14375</v>
      </c>
      <c r="L163" s="5">
        <v>9850.7999999999993</v>
      </c>
      <c r="M163" s="5">
        <v>9770.2000000000007</v>
      </c>
      <c r="N163" s="7">
        <v>0.99182000000000003</v>
      </c>
      <c r="O163" s="5">
        <v>14383.9</v>
      </c>
      <c r="P163" s="11">
        <v>0.15</v>
      </c>
      <c r="Q163" s="5">
        <v>15408.3</v>
      </c>
      <c r="R163" s="5">
        <v>3035.4</v>
      </c>
      <c r="S163" s="51">
        <v>1</v>
      </c>
      <c r="U163" s="26"/>
      <c r="V163" s="27"/>
    </row>
    <row r="164" spans="1:23" x14ac:dyDescent="0.25">
      <c r="A164" t="s">
        <v>139</v>
      </c>
      <c r="B164" s="4">
        <v>39994</v>
      </c>
      <c r="C164" s="5">
        <v>492.4</v>
      </c>
      <c r="D164" s="5">
        <v>368.5</v>
      </c>
      <c r="E164" s="5">
        <v>2132</v>
      </c>
      <c r="F164" s="5">
        <v>1125.2</v>
      </c>
      <c r="G164" s="5">
        <v>1019.4</v>
      </c>
      <c r="H164" s="5">
        <v>217.4</v>
      </c>
      <c r="I164" s="5">
        <v>35.6</v>
      </c>
      <c r="J164" s="5">
        <v>971.2</v>
      </c>
      <c r="K164" s="5">
        <v>14355.6</v>
      </c>
      <c r="L164" s="5">
        <v>9806.4</v>
      </c>
      <c r="M164" s="5">
        <v>9769.7999999999993</v>
      </c>
      <c r="N164" s="7">
        <v>0.99626000000000003</v>
      </c>
      <c r="O164" s="5">
        <v>14340.4</v>
      </c>
      <c r="P164" s="11">
        <v>1.56</v>
      </c>
      <c r="Q164" s="5">
        <v>15468.8</v>
      </c>
      <c r="R164" s="5">
        <v>3086.5</v>
      </c>
      <c r="S164" s="51">
        <v>1</v>
      </c>
      <c r="U164" s="26"/>
      <c r="V164" s="27"/>
    </row>
    <row r="165" spans="1:23" x14ac:dyDescent="0.25">
      <c r="A165" t="s">
        <v>140</v>
      </c>
      <c r="B165" s="4">
        <v>40086</v>
      </c>
      <c r="C165" s="5">
        <v>498.4</v>
      </c>
      <c r="D165" s="5">
        <v>378.1</v>
      </c>
      <c r="E165" s="5">
        <v>2132</v>
      </c>
      <c r="F165" s="5">
        <v>1126.4000000000001</v>
      </c>
      <c r="G165" s="5">
        <v>1030.0999999999999</v>
      </c>
      <c r="H165" s="5">
        <v>262.5</v>
      </c>
      <c r="I165" s="5">
        <v>57.5</v>
      </c>
      <c r="J165" s="5">
        <v>968.4</v>
      </c>
      <c r="K165" s="5">
        <v>14402.5</v>
      </c>
      <c r="L165" s="5">
        <v>9865.9</v>
      </c>
      <c r="M165" s="5">
        <v>9890.7999999999993</v>
      </c>
      <c r="N165" s="7">
        <v>1.0025299999999999</v>
      </c>
      <c r="O165" s="5">
        <v>14384.1</v>
      </c>
      <c r="P165" s="11">
        <v>0.48</v>
      </c>
      <c r="Q165" s="5">
        <v>15525.4</v>
      </c>
      <c r="R165" s="5">
        <v>3112.5</v>
      </c>
      <c r="S165" s="51">
        <v>-1</v>
      </c>
      <c r="U165" s="26"/>
      <c r="V165" s="27"/>
    </row>
    <row r="166" spans="1:23" x14ac:dyDescent="0.25">
      <c r="A166" t="s">
        <v>141</v>
      </c>
      <c r="B166" s="4">
        <v>40178</v>
      </c>
      <c r="C166" s="5">
        <v>502.8</v>
      </c>
      <c r="D166" s="5">
        <v>372.6</v>
      </c>
      <c r="E166" s="5">
        <v>2147.4</v>
      </c>
      <c r="F166" s="5">
        <v>1132.5999999999999</v>
      </c>
      <c r="G166" s="5">
        <v>1041</v>
      </c>
      <c r="H166" s="5">
        <v>312.60000000000002</v>
      </c>
      <c r="I166" s="5">
        <v>75.099999999999994</v>
      </c>
      <c r="J166" s="5">
        <v>971.6</v>
      </c>
      <c r="K166" s="5">
        <v>14541.9</v>
      </c>
      <c r="L166" s="5">
        <v>9864.7999999999993</v>
      </c>
      <c r="M166" s="5">
        <v>9957.1</v>
      </c>
      <c r="N166" s="7">
        <v>1.00936</v>
      </c>
      <c r="O166" s="5">
        <v>14566.5</v>
      </c>
      <c r="P166" s="11">
        <v>-0.17</v>
      </c>
      <c r="Q166" s="5">
        <v>15579.1</v>
      </c>
      <c r="R166" s="5">
        <v>3122</v>
      </c>
      <c r="S166" s="51">
        <v>-1</v>
      </c>
      <c r="U166" s="26"/>
      <c r="V166" s="27"/>
    </row>
    <row r="167" spans="1:23" x14ac:dyDescent="0.25">
      <c r="A167" t="s">
        <v>142</v>
      </c>
      <c r="B167" s="4">
        <v>40268</v>
      </c>
      <c r="C167" s="5">
        <v>505.1</v>
      </c>
      <c r="D167" s="5">
        <v>381.7</v>
      </c>
      <c r="E167" s="5">
        <v>2212.6999999999998</v>
      </c>
      <c r="F167" s="5">
        <v>1145.5999999999999</v>
      </c>
      <c r="G167" s="5">
        <v>1042.2</v>
      </c>
      <c r="H167" s="5">
        <v>321.3</v>
      </c>
      <c r="I167" s="5">
        <v>72.099999999999994</v>
      </c>
      <c r="J167" s="5">
        <v>976.9</v>
      </c>
      <c r="K167" s="5">
        <v>14604.8</v>
      </c>
      <c r="L167" s="5">
        <v>9917.7000000000007</v>
      </c>
      <c r="M167" s="5">
        <v>10044.5</v>
      </c>
      <c r="N167" s="7">
        <v>1.0127899999999999</v>
      </c>
      <c r="O167" s="5">
        <v>14681.1</v>
      </c>
      <c r="P167" s="11">
        <v>-0.63</v>
      </c>
      <c r="Q167" s="5">
        <v>15630.7</v>
      </c>
      <c r="R167" s="5">
        <v>3135.7</v>
      </c>
      <c r="S167" s="51">
        <v>-1</v>
      </c>
      <c r="U167" s="26"/>
      <c r="V167" s="27"/>
    </row>
    <row r="168" spans="1:23" x14ac:dyDescent="0.25">
      <c r="A168" t="s">
        <v>143</v>
      </c>
      <c r="B168" s="4">
        <v>40359</v>
      </c>
      <c r="C168" s="5">
        <v>510.7</v>
      </c>
      <c r="D168" s="5">
        <v>385.3</v>
      </c>
      <c r="E168" s="5">
        <v>2219</v>
      </c>
      <c r="F168" s="5">
        <v>1167.9000000000001</v>
      </c>
      <c r="G168" s="5">
        <v>1054.2</v>
      </c>
      <c r="H168" s="5">
        <v>328</v>
      </c>
      <c r="I168" s="5">
        <v>70.2</v>
      </c>
      <c r="J168" s="5">
        <v>989</v>
      </c>
      <c r="K168" s="5">
        <v>14745.9</v>
      </c>
      <c r="L168" s="5">
        <v>9998.4</v>
      </c>
      <c r="M168" s="5">
        <v>10137.700000000001</v>
      </c>
      <c r="N168" s="7">
        <v>1.01393</v>
      </c>
      <c r="O168" s="5">
        <v>14888.6</v>
      </c>
      <c r="P168" s="11">
        <v>0.61</v>
      </c>
      <c r="Q168" s="5">
        <v>15681</v>
      </c>
      <c r="R168" s="5">
        <v>3181.5</v>
      </c>
      <c r="S168" s="51">
        <v>-1</v>
      </c>
      <c r="U168" s="26"/>
      <c r="V168" s="27"/>
      <c r="W168" s="5"/>
    </row>
    <row r="169" spans="1:23" x14ac:dyDescent="0.25">
      <c r="A169" t="s">
        <v>144</v>
      </c>
      <c r="B169" s="4">
        <v>40451</v>
      </c>
      <c r="C169" s="5">
        <v>516.6</v>
      </c>
      <c r="D169" s="5">
        <v>405.4</v>
      </c>
      <c r="E169" s="5">
        <v>2245.1</v>
      </c>
      <c r="F169" s="5">
        <v>1209.4000000000001</v>
      </c>
      <c r="G169" s="5">
        <v>1063.0999999999999</v>
      </c>
      <c r="H169" s="5">
        <v>363.4</v>
      </c>
      <c r="I169" s="5">
        <v>85.7</v>
      </c>
      <c r="J169" s="5">
        <v>993.3</v>
      </c>
      <c r="K169" s="5">
        <v>14845.5</v>
      </c>
      <c r="L169" s="5">
        <v>10063.1</v>
      </c>
      <c r="M169" s="5">
        <v>10233.4</v>
      </c>
      <c r="N169" s="7">
        <v>1.0169299999999999</v>
      </c>
      <c r="O169" s="5">
        <v>15057.7</v>
      </c>
      <c r="P169" s="11">
        <v>-7.0000000000000007E-2</v>
      </c>
      <c r="Q169" s="5">
        <v>15731</v>
      </c>
      <c r="R169" s="5">
        <v>3194.7</v>
      </c>
      <c r="S169" s="51">
        <v>-1</v>
      </c>
      <c r="U169" s="26"/>
      <c r="V169" s="27"/>
      <c r="W169" s="5"/>
    </row>
    <row r="170" spans="1:23" x14ac:dyDescent="0.25">
      <c r="A170" t="s">
        <v>145</v>
      </c>
      <c r="B170" s="4">
        <v>40543</v>
      </c>
      <c r="C170" s="5">
        <v>522.9</v>
      </c>
      <c r="D170" s="5">
        <v>414.1</v>
      </c>
      <c r="E170" s="5">
        <v>2259</v>
      </c>
      <c r="F170" s="5">
        <v>1242.9000000000001</v>
      </c>
      <c r="G170" s="5">
        <v>1069</v>
      </c>
      <c r="H170" s="5">
        <v>372.6</v>
      </c>
      <c r="I170" s="5">
        <v>89.1</v>
      </c>
      <c r="J170" s="5">
        <v>996.9</v>
      </c>
      <c r="K170" s="5">
        <v>14939</v>
      </c>
      <c r="L170" s="5">
        <v>10166.1</v>
      </c>
      <c r="M170" s="5">
        <v>10393.200000000001</v>
      </c>
      <c r="N170" s="7">
        <v>1.02233</v>
      </c>
      <c r="O170" s="5">
        <v>15230.2</v>
      </c>
      <c r="P170" s="11">
        <v>-0.87</v>
      </c>
      <c r="Q170" s="5">
        <v>15781.7</v>
      </c>
      <c r="R170" s="5">
        <v>3184.2</v>
      </c>
      <c r="S170" s="51">
        <v>-1</v>
      </c>
      <c r="U170" s="26"/>
      <c r="V170" s="27"/>
      <c r="W170" s="5"/>
    </row>
    <row r="171" spans="1:23" x14ac:dyDescent="0.25">
      <c r="A171" t="s">
        <v>146</v>
      </c>
      <c r="B171" s="4">
        <v>40633</v>
      </c>
      <c r="C171" s="5">
        <v>528.6</v>
      </c>
      <c r="D171" s="5">
        <v>418.8</v>
      </c>
      <c r="E171" s="5">
        <v>2262.1</v>
      </c>
      <c r="F171" s="5">
        <v>1372.9</v>
      </c>
      <c r="G171" s="5">
        <v>1087.5999999999999</v>
      </c>
      <c r="H171" s="5">
        <v>370.5</v>
      </c>
      <c r="I171" s="5">
        <v>90</v>
      </c>
      <c r="J171" s="5">
        <v>918.1</v>
      </c>
      <c r="K171" s="5">
        <v>14881.3</v>
      </c>
      <c r="L171" s="5">
        <v>10217.1</v>
      </c>
      <c r="M171" s="5">
        <v>10523.5</v>
      </c>
      <c r="N171" s="7">
        <v>1.02999</v>
      </c>
      <c r="O171" s="5">
        <v>15238.4</v>
      </c>
      <c r="P171" s="11">
        <v>-1.6</v>
      </c>
      <c r="Q171" s="5">
        <v>15836.2</v>
      </c>
      <c r="R171" s="5">
        <v>3153.8</v>
      </c>
      <c r="S171" s="51">
        <v>-1</v>
      </c>
      <c r="U171" s="26"/>
      <c r="V171" s="27"/>
      <c r="W171" s="5"/>
    </row>
    <row r="172" spans="1:23" x14ac:dyDescent="0.25">
      <c r="A172" t="s">
        <v>147</v>
      </c>
      <c r="B172" s="4">
        <v>40724</v>
      </c>
      <c r="C172" s="5">
        <v>533.79999999999995</v>
      </c>
      <c r="D172" s="5">
        <v>408.8</v>
      </c>
      <c r="E172" s="5">
        <v>2258.1999999999998</v>
      </c>
      <c r="F172" s="5">
        <v>1390.6</v>
      </c>
      <c r="G172" s="5">
        <v>1104.2</v>
      </c>
      <c r="H172" s="5">
        <v>354.5</v>
      </c>
      <c r="I172" s="5">
        <v>79.2</v>
      </c>
      <c r="J172" s="5">
        <v>920.7</v>
      </c>
      <c r="K172" s="5">
        <v>14989.6</v>
      </c>
      <c r="L172" s="5">
        <v>10237.700000000001</v>
      </c>
      <c r="M172" s="5">
        <v>10651.4</v>
      </c>
      <c r="N172" s="7">
        <v>1.0404100000000001</v>
      </c>
      <c r="O172" s="5">
        <v>15460.9</v>
      </c>
      <c r="P172" s="11">
        <v>-0.08</v>
      </c>
      <c r="Q172" s="5">
        <v>15892.5</v>
      </c>
      <c r="R172" s="5">
        <v>3183.8</v>
      </c>
      <c r="S172" s="51">
        <v>-1</v>
      </c>
      <c r="U172" s="26"/>
      <c r="V172" s="27"/>
      <c r="W172" s="5"/>
    </row>
    <row r="173" spans="1:23" x14ac:dyDescent="0.25">
      <c r="A173" t="s">
        <v>148</v>
      </c>
      <c r="B173" s="4">
        <v>40816</v>
      </c>
      <c r="C173" s="5">
        <v>538.6</v>
      </c>
      <c r="D173" s="5">
        <v>396.2</v>
      </c>
      <c r="E173" s="5">
        <v>2250.1</v>
      </c>
      <c r="F173" s="5">
        <v>1418.1</v>
      </c>
      <c r="G173" s="5">
        <v>1104</v>
      </c>
      <c r="H173" s="5">
        <v>320.60000000000002</v>
      </c>
      <c r="I173" s="5">
        <v>68.5</v>
      </c>
      <c r="J173" s="5">
        <v>928.5</v>
      </c>
      <c r="K173" s="5">
        <v>15021.1</v>
      </c>
      <c r="L173" s="5">
        <v>10282.200000000001</v>
      </c>
      <c r="M173" s="5">
        <v>10754.5</v>
      </c>
      <c r="N173" s="7">
        <v>1.04593</v>
      </c>
      <c r="O173" s="5">
        <v>15587.1</v>
      </c>
      <c r="P173" s="11">
        <v>-0.52</v>
      </c>
      <c r="Q173" s="5">
        <v>15950.5</v>
      </c>
      <c r="R173" s="5">
        <v>3176.8</v>
      </c>
      <c r="S173" s="51">
        <v>-1</v>
      </c>
      <c r="U173" s="26"/>
      <c r="V173" s="27"/>
      <c r="W173" s="5"/>
    </row>
    <row r="174" spans="1:23" x14ac:dyDescent="0.25">
      <c r="A174" t="s">
        <v>149</v>
      </c>
      <c r="B174" s="4">
        <v>40908</v>
      </c>
      <c r="C174" s="5">
        <v>543</v>
      </c>
      <c r="D174" s="5">
        <v>398.8</v>
      </c>
      <c r="E174" s="5">
        <v>2260.3000000000002</v>
      </c>
      <c r="F174" s="5">
        <v>1420.9</v>
      </c>
      <c r="G174" s="5">
        <v>1114.5999999999999</v>
      </c>
      <c r="H174" s="5">
        <v>352.7</v>
      </c>
      <c r="I174" s="5">
        <v>64</v>
      </c>
      <c r="J174" s="5">
        <v>921.6</v>
      </c>
      <c r="K174" s="5">
        <v>15190.3</v>
      </c>
      <c r="L174" s="5">
        <v>10316.799999999999</v>
      </c>
      <c r="M174" s="5">
        <v>10827.9</v>
      </c>
      <c r="N174" s="7">
        <v>1.0495399999999999</v>
      </c>
      <c r="O174" s="5">
        <v>15785.3</v>
      </c>
      <c r="P174" s="11">
        <v>-0.31</v>
      </c>
      <c r="Q174" s="5">
        <v>16010.1</v>
      </c>
      <c r="R174" s="5">
        <v>3160.4</v>
      </c>
      <c r="S174" s="51">
        <v>-1</v>
      </c>
      <c r="U174" s="26"/>
      <c r="V174" s="27"/>
      <c r="W174" s="5"/>
    </row>
    <row r="175" spans="1:23" x14ac:dyDescent="0.25">
      <c r="A175" t="s">
        <v>150</v>
      </c>
      <c r="B175" s="4">
        <v>40999</v>
      </c>
      <c r="C175" s="5">
        <v>547.1</v>
      </c>
      <c r="D175" s="5">
        <v>400.9</v>
      </c>
      <c r="E175" s="5">
        <v>2282.1</v>
      </c>
      <c r="F175" s="5">
        <v>1464.7</v>
      </c>
      <c r="G175" s="5">
        <v>1129.5</v>
      </c>
      <c r="H175" s="5">
        <v>420.3</v>
      </c>
      <c r="I175" s="5">
        <v>99.6</v>
      </c>
      <c r="J175" s="5">
        <v>948.6</v>
      </c>
      <c r="K175" s="5">
        <v>15275</v>
      </c>
      <c r="L175" s="5">
        <v>10387.6</v>
      </c>
      <c r="M175" s="5">
        <v>10959.7</v>
      </c>
      <c r="N175" s="7">
        <v>1.05508</v>
      </c>
      <c r="O175" s="5">
        <v>15956.5</v>
      </c>
      <c r="P175" s="11">
        <v>-0.56000000000000005</v>
      </c>
      <c r="Q175" s="5">
        <v>16071.5</v>
      </c>
      <c r="R175" s="5">
        <v>3166.2</v>
      </c>
      <c r="S175" s="51">
        <v>-1</v>
      </c>
      <c r="U175" s="26"/>
      <c r="V175" s="27"/>
      <c r="W175" s="5"/>
    </row>
    <row r="176" spans="1:23" x14ac:dyDescent="0.25">
      <c r="A176" t="s">
        <v>151</v>
      </c>
      <c r="B176" s="4">
        <v>41090</v>
      </c>
      <c r="C176" s="5">
        <v>551.9</v>
      </c>
      <c r="D176" s="5">
        <v>421.3</v>
      </c>
      <c r="E176" s="5">
        <v>2305.5</v>
      </c>
      <c r="F176" s="5">
        <v>1479.5</v>
      </c>
      <c r="G176" s="5">
        <v>1132</v>
      </c>
      <c r="H176" s="5">
        <v>441.6</v>
      </c>
      <c r="I176" s="5">
        <v>91.7</v>
      </c>
      <c r="J176" s="5">
        <v>949.4</v>
      </c>
      <c r="K176" s="5">
        <v>15336.7</v>
      </c>
      <c r="L176" s="5">
        <v>10420.200000000001</v>
      </c>
      <c r="M176" s="5">
        <v>11030.6</v>
      </c>
      <c r="N176" s="7">
        <v>1.0585800000000001</v>
      </c>
      <c r="O176" s="5">
        <v>16094.7</v>
      </c>
      <c r="P176" s="11">
        <v>-0.08</v>
      </c>
      <c r="Q176" s="5">
        <v>16135.2</v>
      </c>
      <c r="R176" s="5">
        <v>3163.3</v>
      </c>
      <c r="S176" s="51">
        <v>-1</v>
      </c>
      <c r="U176" s="26"/>
      <c r="V176" s="27"/>
      <c r="W176" s="5"/>
    </row>
    <row r="177" spans="1:23" x14ac:dyDescent="0.25">
      <c r="A177" t="s">
        <v>152</v>
      </c>
      <c r="B177" s="4">
        <v>41182</v>
      </c>
      <c r="C177" s="5">
        <v>557.6</v>
      </c>
      <c r="D177" s="5">
        <v>420.5</v>
      </c>
      <c r="E177" s="5">
        <v>2312.6</v>
      </c>
      <c r="F177" s="5">
        <v>1505.1</v>
      </c>
      <c r="G177" s="5">
        <v>1127.7</v>
      </c>
      <c r="H177" s="5">
        <v>408.9</v>
      </c>
      <c r="I177" s="5">
        <v>84.8</v>
      </c>
      <c r="J177" s="5">
        <v>951.5</v>
      </c>
      <c r="K177" s="5">
        <v>15431.3</v>
      </c>
      <c r="L177" s="5">
        <v>10470.4</v>
      </c>
      <c r="M177" s="5">
        <v>11119.8</v>
      </c>
      <c r="N177" s="7">
        <v>1.06202</v>
      </c>
      <c r="O177" s="5">
        <v>16268.9</v>
      </c>
      <c r="P177" s="11">
        <v>0.52</v>
      </c>
      <c r="Q177" s="5">
        <v>16200.1</v>
      </c>
      <c r="R177" s="5">
        <v>3190.5</v>
      </c>
      <c r="S177" s="51">
        <v>-1</v>
      </c>
      <c r="U177" s="26"/>
      <c r="V177" s="27"/>
      <c r="W177" s="5"/>
    </row>
    <row r="178" spans="1:23" x14ac:dyDescent="0.25">
      <c r="A178" t="s">
        <v>153</v>
      </c>
      <c r="B178" s="4">
        <v>41274</v>
      </c>
      <c r="C178" s="5">
        <v>564.20000000000005</v>
      </c>
      <c r="D178" s="5">
        <v>426.3</v>
      </c>
      <c r="E178" s="5">
        <v>2330.3000000000002</v>
      </c>
      <c r="F178" s="5">
        <v>1565.4</v>
      </c>
      <c r="G178" s="5">
        <v>1138.9000000000001</v>
      </c>
      <c r="H178" s="5">
        <v>419.9</v>
      </c>
      <c r="I178" s="5">
        <v>77.7</v>
      </c>
      <c r="J178" s="5">
        <v>973.7</v>
      </c>
      <c r="K178" s="5">
        <v>15433.7</v>
      </c>
      <c r="L178" s="5">
        <v>10520.6</v>
      </c>
      <c r="M178" s="5">
        <v>11222.6</v>
      </c>
      <c r="N178" s="7">
        <v>1.06673</v>
      </c>
      <c r="O178" s="5">
        <v>16332.5</v>
      </c>
      <c r="P178" s="11">
        <v>-1.2</v>
      </c>
      <c r="Q178" s="5">
        <v>16266</v>
      </c>
      <c r="R178" s="5">
        <v>3156.6</v>
      </c>
      <c r="S178" s="51">
        <v>-1</v>
      </c>
      <c r="U178" s="26"/>
      <c r="V178" s="27"/>
      <c r="W178" s="5"/>
    </row>
    <row r="179" spans="1:23" x14ac:dyDescent="0.25">
      <c r="A179" t="s">
        <v>154</v>
      </c>
      <c r="B179" s="4">
        <v>41364</v>
      </c>
      <c r="C179" s="5">
        <v>571.4</v>
      </c>
      <c r="D179" s="5">
        <v>428.2</v>
      </c>
      <c r="E179" s="5">
        <v>2352.9</v>
      </c>
      <c r="F179" s="5">
        <v>1636.8</v>
      </c>
      <c r="G179" s="5">
        <v>1154.8</v>
      </c>
      <c r="H179" s="5">
        <v>442</v>
      </c>
      <c r="I179" s="5">
        <v>66</v>
      </c>
      <c r="J179" s="5">
        <v>1096</v>
      </c>
      <c r="K179" s="5">
        <v>15538.4</v>
      </c>
      <c r="L179" s="5">
        <v>10613.7</v>
      </c>
      <c r="M179" s="5">
        <v>11351.1</v>
      </c>
      <c r="N179" s="7">
        <v>1.0694900000000001</v>
      </c>
      <c r="O179" s="5">
        <v>16502.400000000001</v>
      </c>
      <c r="P179" s="11">
        <v>-0.75</v>
      </c>
      <c r="Q179" s="5">
        <v>16332.3</v>
      </c>
      <c r="R179" s="5">
        <v>3135.9</v>
      </c>
      <c r="S179" s="51">
        <v>-1</v>
      </c>
      <c r="U179" s="26"/>
      <c r="V179" s="27"/>
      <c r="W179" s="5"/>
    </row>
    <row r="180" spans="1:23" x14ac:dyDescent="0.25">
      <c r="A180" t="s">
        <v>155</v>
      </c>
      <c r="B180" s="4">
        <v>41455</v>
      </c>
      <c r="C180" s="5">
        <v>567.70000000000005</v>
      </c>
      <c r="D180" s="5">
        <v>437.4</v>
      </c>
      <c r="E180" s="5">
        <v>2362.1999999999998</v>
      </c>
      <c r="F180" s="5">
        <v>1660.6</v>
      </c>
      <c r="G180" s="5">
        <v>1152.2</v>
      </c>
      <c r="H180" s="5">
        <v>425.9</v>
      </c>
      <c r="I180" s="5">
        <v>78.3</v>
      </c>
      <c r="J180" s="5">
        <v>1107.5</v>
      </c>
      <c r="K180" s="5">
        <v>15606.6</v>
      </c>
      <c r="L180" s="5">
        <v>10660.4</v>
      </c>
      <c r="M180" s="5">
        <v>11414.3</v>
      </c>
      <c r="N180" s="7">
        <v>1.0707200000000001</v>
      </c>
      <c r="O180" s="5">
        <v>16619.2</v>
      </c>
      <c r="P180" s="11">
        <v>0.04</v>
      </c>
      <c r="Q180" s="5">
        <v>16398</v>
      </c>
      <c r="R180" s="5">
        <v>3142.4</v>
      </c>
      <c r="S180" s="51">
        <v>-1</v>
      </c>
      <c r="U180" s="26"/>
      <c r="V180" s="27"/>
      <c r="W180" s="5"/>
    </row>
    <row r="181" spans="1:23" x14ac:dyDescent="0.25">
      <c r="A181" t="s">
        <v>156</v>
      </c>
      <c r="B181" s="4">
        <v>41547</v>
      </c>
      <c r="C181" s="5">
        <v>573</v>
      </c>
      <c r="D181" s="5">
        <v>450</v>
      </c>
      <c r="E181" s="5">
        <v>2384</v>
      </c>
      <c r="F181" s="5">
        <v>1661.5</v>
      </c>
      <c r="G181" s="5">
        <v>1167.0999999999999</v>
      </c>
      <c r="H181" s="5">
        <v>433.6</v>
      </c>
      <c r="I181" s="5">
        <v>84.6</v>
      </c>
      <c r="J181" s="5">
        <v>1113.2</v>
      </c>
      <c r="K181" s="5">
        <v>15779.9</v>
      </c>
      <c r="L181" s="5">
        <v>10713.3</v>
      </c>
      <c r="M181" s="5">
        <v>11518.7</v>
      </c>
      <c r="N181" s="7">
        <v>1.07517</v>
      </c>
      <c r="O181" s="5">
        <v>16872.3</v>
      </c>
      <c r="P181" s="11">
        <v>0.04</v>
      </c>
      <c r="Q181" s="5">
        <v>16464.2</v>
      </c>
      <c r="R181" s="5">
        <v>3154.7</v>
      </c>
      <c r="S181" s="51">
        <v>-1</v>
      </c>
      <c r="U181" s="26"/>
      <c r="V181" s="27"/>
      <c r="W181" s="5"/>
    </row>
    <row r="182" spans="1:23" x14ac:dyDescent="0.25">
      <c r="A182" t="s">
        <v>157</v>
      </c>
      <c r="B182" s="4">
        <v>41639</v>
      </c>
      <c r="C182" s="5">
        <v>577.29999999999995</v>
      </c>
      <c r="D182" s="5">
        <v>448.7</v>
      </c>
      <c r="E182" s="5">
        <v>2389.6999999999998</v>
      </c>
      <c r="F182" s="5">
        <v>1688.1</v>
      </c>
      <c r="G182" s="5">
        <v>1175.7</v>
      </c>
      <c r="H182" s="5">
        <v>459.3</v>
      </c>
      <c r="I182" s="5">
        <v>89.7</v>
      </c>
      <c r="J182" s="5">
        <v>1122.9000000000001</v>
      </c>
      <c r="K182" s="5">
        <v>15916.2</v>
      </c>
      <c r="L182" s="5">
        <v>10811.4</v>
      </c>
      <c r="M182" s="5">
        <v>11653.3</v>
      </c>
      <c r="N182" s="7">
        <v>1.0778700000000001</v>
      </c>
      <c r="O182" s="5">
        <v>17078.3</v>
      </c>
      <c r="P182" s="11">
        <v>-0.71</v>
      </c>
      <c r="Q182" s="5">
        <v>16531</v>
      </c>
      <c r="R182" s="5">
        <v>3142.7</v>
      </c>
      <c r="S182" s="51">
        <v>-1</v>
      </c>
      <c r="U182" s="26"/>
      <c r="V182" s="27"/>
      <c r="W182" s="5"/>
    </row>
    <row r="183" spans="1:23" x14ac:dyDescent="0.25">
      <c r="A183" t="s">
        <v>158</v>
      </c>
      <c r="B183" s="4">
        <v>41729</v>
      </c>
      <c r="C183" s="5">
        <v>582.6</v>
      </c>
      <c r="D183" s="5">
        <v>467.6</v>
      </c>
      <c r="E183" s="5">
        <v>2427.8000000000002</v>
      </c>
      <c r="F183" s="5">
        <v>1711.8</v>
      </c>
      <c r="G183" s="5">
        <v>1184.5</v>
      </c>
      <c r="H183" s="5">
        <v>525.9</v>
      </c>
      <c r="I183" s="5">
        <v>101.9</v>
      </c>
      <c r="J183" s="5">
        <v>1152.2</v>
      </c>
      <c r="K183" s="5">
        <v>15831.7</v>
      </c>
      <c r="L183" s="5">
        <v>10844.3</v>
      </c>
      <c r="M183" s="5">
        <v>11728.5</v>
      </c>
      <c r="N183" s="7">
        <v>1.0815300000000001</v>
      </c>
      <c r="O183" s="5">
        <v>17044</v>
      </c>
      <c r="P183" s="11">
        <v>-0.15</v>
      </c>
      <c r="Q183" s="5">
        <v>16597.8</v>
      </c>
      <c r="R183" s="5">
        <v>3139.1</v>
      </c>
      <c r="S183" s="51">
        <v>-1</v>
      </c>
      <c r="U183" s="26"/>
      <c r="V183" s="27"/>
      <c r="W183" s="5"/>
    </row>
    <row r="184" spans="1:23" x14ac:dyDescent="0.25">
      <c r="A184" t="s">
        <v>159</v>
      </c>
      <c r="B184" s="4">
        <v>41820</v>
      </c>
      <c r="C184" s="5">
        <v>586.20000000000005</v>
      </c>
      <c r="D184" s="5">
        <v>482.5</v>
      </c>
      <c r="E184" s="5">
        <v>2468</v>
      </c>
      <c r="F184" s="5">
        <v>1723</v>
      </c>
      <c r="G184" s="5">
        <v>1197.9000000000001</v>
      </c>
      <c r="H184" s="5">
        <v>570.29999999999995</v>
      </c>
      <c r="I184" s="5">
        <v>106.8</v>
      </c>
      <c r="J184" s="5">
        <v>1166.7</v>
      </c>
      <c r="K184" s="5">
        <v>16010.4</v>
      </c>
      <c r="L184" s="5">
        <v>10912.6</v>
      </c>
      <c r="M184" s="5">
        <v>11870.7</v>
      </c>
      <c r="N184" s="7">
        <v>1.0878000000000001</v>
      </c>
      <c r="O184" s="5">
        <v>17328.2</v>
      </c>
      <c r="P184" s="11">
        <v>0.31</v>
      </c>
      <c r="Q184" s="5">
        <v>16665.3</v>
      </c>
      <c r="R184" s="5">
        <v>3163.1</v>
      </c>
      <c r="S184" s="51">
        <v>-1</v>
      </c>
      <c r="U184" s="26"/>
      <c r="V184" s="27"/>
      <c r="W184" s="5"/>
    </row>
    <row r="185" spans="1:23" x14ac:dyDescent="0.25">
      <c r="A185" t="s">
        <v>396</v>
      </c>
      <c r="B185" s="4">
        <v>41912</v>
      </c>
      <c r="C185" s="5" t="e">
        <v>#N/A</v>
      </c>
      <c r="D185" s="5" t="e">
        <v>#N/A</v>
      </c>
      <c r="E185" s="5" t="e">
        <v>#N/A</v>
      </c>
      <c r="F185" s="5" t="e">
        <v>#N/A</v>
      </c>
      <c r="G185" s="5" t="e">
        <v>#N/A</v>
      </c>
      <c r="H185" s="5" t="e">
        <v>#N/A</v>
      </c>
      <c r="I185" s="5" t="e">
        <v>#N/A</v>
      </c>
      <c r="J185" s="5" t="e">
        <v>#N/A</v>
      </c>
      <c r="K185" s="5" t="e">
        <v>#N/A</v>
      </c>
      <c r="L185" s="5" t="e">
        <v>#N/A</v>
      </c>
      <c r="M185" s="5" t="e">
        <v>#N/A</v>
      </c>
      <c r="N185" s="7" t="e">
        <v>#N/A</v>
      </c>
      <c r="O185" s="5" t="e">
        <v>#N/A</v>
      </c>
      <c r="P185" s="11" t="e">
        <v>#N/A</v>
      </c>
      <c r="Q185" s="5">
        <v>16734.5</v>
      </c>
      <c r="R185" s="5" t="e">
        <v>#N/A</v>
      </c>
      <c r="S185" s="51">
        <v>-1</v>
      </c>
      <c r="U185" s="26"/>
      <c r="V185" s="27"/>
      <c r="W185" s="5"/>
    </row>
    <row r="186" spans="1:23" x14ac:dyDescent="0.25">
      <c r="U186" s="26"/>
      <c r="V186" s="27"/>
      <c r="W186" s="5"/>
    </row>
    <row r="187" spans="1:23" x14ac:dyDescent="0.25">
      <c r="U187" s="26"/>
      <c r="V187" s="27"/>
      <c r="W187" s="5"/>
    </row>
    <row r="188" spans="1:23" x14ac:dyDescent="0.25">
      <c r="U188" s="26"/>
      <c r="V188" s="27"/>
      <c r="W188" s="5"/>
    </row>
    <row r="189" spans="1:23" x14ac:dyDescent="0.25">
      <c r="U189" s="26"/>
      <c r="V189" s="27"/>
      <c r="W189" s="5"/>
    </row>
    <row r="190" spans="1:23" x14ac:dyDescent="0.25">
      <c r="U190" s="26"/>
      <c r="V190" s="27"/>
      <c r="W190" s="5"/>
    </row>
    <row r="191" spans="1:23" x14ac:dyDescent="0.25">
      <c r="U191" s="26"/>
      <c r="V191" s="27"/>
      <c r="W191" s="5"/>
    </row>
    <row r="192" spans="1:23" x14ac:dyDescent="0.25">
      <c r="U192" s="26"/>
      <c r="V192" s="27"/>
      <c r="W192" s="5"/>
    </row>
    <row r="193" spans="21:23" x14ac:dyDescent="0.25">
      <c r="U193" s="26"/>
      <c r="V193" s="27"/>
      <c r="W193" s="5"/>
    </row>
    <row r="194" spans="21:23" x14ac:dyDescent="0.25">
      <c r="U194" s="26"/>
      <c r="V194" s="27"/>
      <c r="W194" s="5"/>
    </row>
    <row r="195" spans="21:23" x14ac:dyDescent="0.25">
      <c r="U195" s="26"/>
      <c r="V195" s="27"/>
      <c r="W195" s="5"/>
    </row>
    <row r="196" spans="21:23" x14ac:dyDescent="0.25">
      <c r="U196" s="26"/>
      <c r="V196" s="27"/>
      <c r="W196" s="5"/>
    </row>
    <row r="197" spans="21:23" x14ac:dyDescent="0.25">
      <c r="U197" s="26"/>
      <c r="V197" s="27"/>
      <c r="W197" s="5"/>
    </row>
    <row r="198" spans="21:23" x14ac:dyDescent="0.25">
      <c r="U198" s="26"/>
      <c r="V198" s="27"/>
      <c r="W198" s="5"/>
    </row>
    <row r="199" spans="21:23" x14ac:dyDescent="0.25">
      <c r="U199" s="26"/>
      <c r="V199" s="27"/>
      <c r="W199" s="5"/>
    </row>
    <row r="200" spans="21:23" x14ac:dyDescent="0.25">
      <c r="U200" s="26"/>
      <c r="V200" s="27"/>
      <c r="W200" s="5"/>
    </row>
    <row r="201" spans="21:23" x14ac:dyDescent="0.25">
      <c r="U201" s="26"/>
      <c r="V201" s="27"/>
      <c r="W201" s="5"/>
    </row>
    <row r="202" spans="21:23" x14ac:dyDescent="0.25">
      <c r="U202" s="26"/>
      <c r="V202" s="27"/>
      <c r="W202" s="5"/>
    </row>
    <row r="203" spans="21:23" x14ac:dyDescent="0.25">
      <c r="U203" s="26"/>
      <c r="V203" s="27"/>
      <c r="W203" s="5"/>
    </row>
    <row r="204" spans="21:23" x14ac:dyDescent="0.25">
      <c r="U204" s="26"/>
      <c r="V204" s="27"/>
      <c r="W204" s="5"/>
    </row>
    <row r="205" spans="21:23" x14ac:dyDescent="0.25">
      <c r="U205" s="26"/>
      <c r="V205" s="27"/>
      <c r="W205" s="5"/>
    </row>
    <row r="206" spans="21:23" x14ac:dyDescent="0.25">
      <c r="U206" s="26"/>
      <c r="V206" s="27"/>
      <c r="W206" s="5"/>
    </row>
    <row r="207" spans="21:23" x14ac:dyDescent="0.25">
      <c r="U207" s="26"/>
      <c r="V207" s="27"/>
      <c r="W207" s="5"/>
    </row>
    <row r="208" spans="21:23" x14ac:dyDescent="0.25">
      <c r="U208" s="26"/>
      <c r="V208" s="27"/>
      <c r="W208" s="5"/>
    </row>
    <row r="209" spans="21:23" x14ac:dyDescent="0.25">
      <c r="U209" s="26"/>
      <c r="V209" s="27"/>
      <c r="W209" s="5"/>
    </row>
    <row r="210" spans="21:23" x14ac:dyDescent="0.25">
      <c r="U210" s="26"/>
      <c r="V210" s="27"/>
      <c r="W210" s="5"/>
    </row>
    <row r="211" spans="21:23" x14ac:dyDescent="0.25">
      <c r="U211" s="26"/>
      <c r="V211" s="27"/>
      <c r="W211" s="5"/>
    </row>
    <row r="212" spans="21:23" x14ac:dyDescent="0.25">
      <c r="U212" s="26"/>
      <c r="V212" s="27"/>
      <c r="W212" s="5"/>
    </row>
    <row r="213" spans="21:23" x14ac:dyDescent="0.25">
      <c r="U213" s="26"/>
      <c r="V213" s="27"/>
      <c r="W213" s="5"/>
    </row>
    <row r="214" spans="21:23" x14ac:dyDescent="0.25">
      <c r="U214" s="26"/>
      <c r="V214" s="27"/>
      <c r="W214" s="5"/>
    </row>
    <row r="215" spans="21:23" x14ac:dyDescent="0.25">
      <c r="U215" s="26"/>
      <c r="V215" s="27"/>
      <c r="W215" s="5"/>
    </row>
    <row r="216" spans="21:23" x14ac:dyDescent="0.25">
      <c r="U216" s="26"/>
      <c r="V216" s="27"/>
      <c r="W216" s="5"/>
    </row>
    <row r="217" spans="21:23" x14ac:dyDescent="0.25">
      <c r="U217" s="26"/>
      <c r="V217" s="27"/>
      <c r="W217" s="5"/>
    </row>
    <row r="218" spans="21:23" x14ac:dyDescent="0.25">
      <c r="U218" s="26"/>
      <c r="V218" s="27"/>
      <c r="W218" s="5"/>
    </row>
    <row r="219" spans="21:23" x14ac:dyDescent="0.25">
      <c r="U219" s="26"/>
      <c r="V219" s="27"/>
      <c r="W219" s="5"/>
    </row>
    <row r="220" spans="21:23" x14ac:dyDescent="0.25">
      <c r="U220" s="26"/>
      <c r="V220" s="27"/>
      <c r="W220" s="5"/>
    </row>
    <row r="221" spans="21:23" x14ac:dyDescent="0.25">
      <c r="U221" s="26"/>
      <c r="V221" s="27"/>
      <c r="W221" s="5"/>
    </row>
    <row r="222" spans="21:23" x14ac:dyDescent="0.25">
      <c r="U222" s="26"/>
      <c r="V222" s="27"/>
      <c r="W222" s="5"/>
    </row>
    <row r="223" spans="21:23" x14ac:dyDescent="0.25">
      <c r="U223" s="26"/>
      <c r="V223" s="27"/>
      <c r="W223" s="5"/>
    </row>
    <row r="224" spans="21:23" x14ac:dyDescent="0.25">
      <c r="U224" s="26"/>
      <c r="V224" s="27"/>
      <c r="W224" s="5"/>
    </row>
    <row r="225" spans="21:23" x14ac:dyDescent="0.25">
      <c r="U225" s="26"/>
      <c r="V225" s="27"/>
      <c r="W225" s="5"/>
    </row>
    <row r="226" spans="21:23" x14ac:dyDescent="0.25">
      <c r="U226" s="26"/>
      <c r="V226" s="27"/>
      <c r="W226" s="5"/>
    </row>
    <row r="227" spans="21:23" x14ac:dyDescent="0.25">
      <c r="U227" s="26"/>
      <c r="V227" s="27"/>
      <c r="W227" s="5"/>
    </row>
    <row r="228" spans="21:23" x14ac:dyDescent="0.25">
      <c r="U228" s="26"/>
      <c r="V228" s="27"/>
      <c r="W228" s="5"/>
    </row>
    <row r="229" spans="21:23" x14ac:dyDescent="0.25">
      <c r="U229" s="26"/>
      <c r="V229" s="27"/>
      <c r="W229" s="5"/>
    </row>
    <row r="230" spans="21:23" x14ac:dyDescent="0.25">
      <c r="U230" s="26"/>
      <c r="V230" s="27"/>
      <c r="W230" s="5"/>
    </row>
    <row r="231" spans="21:23" x14ac:dyDescent="0.25">
      <c r="U231" s="26"/>
      <c r="V231" s="27"/>
      <c r="W231" s="5"/>
    </row>
    <row r="232" spans="21:23" x14ac:dyDescent="0.25">
      <c r="U232" s="26"/>
      <c r="V232" s="27"/>
      <c r="W232" s="5"/>
    </row>
    <row r="233" spans="21:23" x14ac:dyDescent="0.25">
      <c r="U233" s="26"/>
      <c r="V233" s="27"/>
      <c r="W233" s="5"/>
    </row>
    <row r="234" spans="21:23" x14ac:dyDescent="0.25">
      <c r="U234" s="26"/>
      <c r="V234" s="27"/>
      <c r="W234" s="5"/>
    </row>
    <row r="235" spans="21:23" x14ac:dyDescent="0.25">
      <c r="U235" s="26"/>
      <c r="V235" s="27"/>
      <c r="W235" s="5"/>
    </row>
    <row r="236" spans="21:23" x14ac:dyDescent="0.25">
      <c r="U236" s="26"/>
      <c r="V236" s="27"/>
      <c r="W236" s="5"/>
    </row>
    <row r="237" spans="21:23" x14ac:dyDescent="0.25">
      <c r="U237" s="26"/>
      <c r="V237" s="27"/>
      <c r="W237" s="5"/>
    </row>
    <row r="238" spans="21:23" x14ac:dyDescent="0.25">
      <c r="U238" s="26"/>
      <c r="V238" s="27"/>
      <c r="W238" s="5"/>
    </row>
    <row r="239" spans="21:23" x14ac:dyDescent="0.25">
      <c r="U239" s="26"/>
      <c r="V239" s="27"/>
      <c r="W239" s="5"/>
    </row>
    <row r="240" spans="21:23" x14ac:dyDescent="0.25">
      <c r="U240" s="26"/>
      <c r="V240" s="27"/>
      <c r="W240" s="5"/>
    </row>
    <row r="241" spans="21:23" x14ac:dyDescent="0.25">
      <c r="U241" s="26"/>
      <c r="V241" s="27"/>
      <c r="W241" s="5"/>
    </row>
    <row r="242" spans="21:23" x14ac:dyDescent="0.25">
      <c r="U242" s="26"/>
      <c r="V242" s="27"/>
      <c r="W242" s="5"/>
    </row>
    <row r="243" spans="21:23" x14ac:dyDescent="0.25">
      <c r="U243" s="26"/>
      <c r="V243" s="27"/>
      <c r="W243" s="5"/>
    </row>
    <row r="244" spans="21:23" x14ac:dyDescent="0.25">
      <c r="U244" s="26"/>
      <c r="V244" s="27"/>
      <c r="W244" s="5"/>
    </row>
    <row r="245" spans="21:23" x14ac:dyDescent="0.25">
      <c r="U245" s="26"/>
      <c r="V245" s="27"/>
      <c r="W245" s="5"/>
    </row>
    <row r="246" spans="21:23" x14ac:dyDescent="0.25">
      <c r="U246" s="26"/>
      <c r="V246" s="27"/>
      <c r="W246" s="5"/>
    </row>
    <row r="247" spans="21:23" x14ac:dyDescent="0.25">
      <c r="U247" s="26"/>
      <c r="V247" s="27"/>
      <c r="W247" s="5"/>
    </row>
    <row r="248" spans="21:23" x14ac:dyDescent="0.25">
      <c r="U248" s="26"/>
      <c r="V248" s="27"/>
      <c r="W248" s="5"/>
    </row>
    <row r="249" spans="21:23" x14ac:dyDescent="0.25">
      <c r="U249" s="26"/>
      <c r="V249" s="27"/>
      <c r="W249" s="5"/>
    </row>
    <row r="250" spans="21:23" x14ac:dyDescent="0.25">
      <c r="U250" s="26"/>
      <c r="V250" s="27"/>
      <c r="W250" s="5"/>
    </row>
    <row r="251" spans="21:23" x14ac:dyDescent="0.25">
      <c r="U251" s="26"/>
      <c r="V251" s="27"/>
      <c r="W251" s="5"/>
    </row>
    <row r="252" spans="21:23" x14ac:dyDescent="0.25">
      <c r="U252" s="26"/>
      <c r="V252" s="27"/>
      <c r="W252" s="5"/>
    </row>
    <row r="253" spans="21:23" x14ac:dyDescent="0.25">
      <c r="U253" s="26"/>
      <c r="V253" s="27"/>
      <c r="W253" s="5"/>
    </row>
    <row r="254" spans="21:23" x14ac:dyDescent="0.25">
      <c r="U254" s="26"/>
      <c r="V254" s="27"/>
      <c r="W254" s="5"/>
    </row>
    <row r="255" spans="21:23" x14ac:dyDescent="0.25">
      <c r="U255" s="26"/>
      <c r="V255" s="27"/>
      <c r="W255" s="5"/>
    </row>
    <row r="256" spans="21:23" x14ac:dyDescent="0.25">
      <c r="U256" s="26"/>
      <c r="V256" s="27"/>
      <c r="W256" s="5"/>
    </row>
    <row r="257" spans="21:23" x14ac:dyDescent="0.25">
      <c r="U257" s="26"/>
      <c r="V257" s="27"/>
      <c r="W257" s="5"/>
    </row>
    <row r="258" spans="21:23" x14ac:dyDescent="0.25">
      <c r="U258" s="26"/>
      <c r="V258" s="27"/>
      <c r="W258" s="5"/>
    </row>
    <row r="259" spans="21:23" x14ac:dyDescent="0.25">
      <c r="U259" s="26"/>
      <c r="V259" s="27"/>
      <c r="W259" s="5"/>
    </row>
    <row r="260" spans="21:23" x14ac:dyDescent="0.25">
      <c r="U260" s="26"/>
      <c r="V260" s="27"/>
      <c r="W260" s="5"/>
    </row>
    <row r="261" spans="21:23" x14ac:dyDescent="0.25">
      <c r="U261" s="26"/>
      <c r="V261" s="27"/>
      <c r="W261" s="5"/>
    </row>
    <row r="262" spans="21:23" x14ac:dyDescent="0.25">
      <c r="U262" s="26"/>
      <c r="V262" s="27"/>
      <c r="W262" s="5"/>
    </row>
    <row r="263" spans="21:23" x14ac:dyDescent="0.25">
      <c r="U263" s="26"/>
      <c r="V263" s="27"/>
      <c r="W263" s="5"/>
    </row>
    <row r="264" spans="21:23" x14ac:dyDescent="0.25">
      <c r="U264" s="26"/>
      <c r="V264" s="27"/>
      <c r="W264" s="5"/>
    </row>
    <row r="265" spans="21:23" x14ac:dyDescent="0.25">
      <c r="U265" s="26"/>
      <c r="V265" s="27"/>
      <c r="W265" s="5"/>
    </row>
    <row r="266" spans="21:23" x14ac:dyDescent="0.25">
      <c r="U266" s="26"/>
      <c r="V266" s="27"/>
    </row>
    <row r="267" spans="21:23" x14ac:dyDescent="0.25">
      <c r="U267" s="26"/>
      <c r="V267" s="27"/>
    </row>
    <row r="268" spans="21:23" x14ac:dyDescent="0.25">
      <c r="U268" s="26"/>
      <c r="V268" s="27"/>
    </row>
    <row r="269" spans="21:23" x14ac:dyDescent="0.25">
      <c r="U269" s="26"/>
      <c r="V269" s="27"/>
    </row>
    <row r="270" spans="21:23" x14ac:dyDescent="0.25">
      <c r="U270" s="26"/>
      <c r="V270" s="27"/>
    </row>
    <row r="271" spans="21:23" x14ac:dyDescent="0.25">
      <c r="U271" s="26"/>
      <c r="V271" s="27"/>
    </row>
    <row r="272" spans="21:23" x14ac:dyDescent="0.25">
      <c r="U272" s="26"/>
      <c r="V272" s="27"/>
    </row>
    <row r="273" spans="21:22" x14ac:dyDescent="0.25">
      <c r="U273" s="26"/>
      <c r="V273" s="27"/>
    </row>
    <row r="274" spans="21:22" x14ac:dyDescent="0.25">
      <c r="U274" s="26"/>
      <c r="V274" s="27"/>
    </row>
    <row r="275" spans="21:22" x14ac:dyDescent="0.25">
      <c r="U275" s="26"/>
      <c r="V275" s="27"/>
    </row>
    <row r="276" spans="21:22" x14ac:dyDescent="0.25">
      <c r="U276" s="26"/>
      <c r="V276" s="27"/>
    </row>
    <row r="277" spans="21:22" x14ac:dyDescent="0.25">
      <c r="U277" s="26"/>
      <c r="V277" s="27"/>
    </row>
    <row r="278" spans="21:22" x14ac:dyDescent="0.25">
      <c r="U278" s="26"/>
      <c r="V278" s="27"/>
    </row>
    <row r="279" spans="21:22" x14ac:dyDescent="0.25">
      <c r="U279" s="26"/>
      <c r="V279" s="27"/>
    </row>
    <row r="280" spans="21:22" x14ac:dyDescent="0.25">
      <c r="U280" s="26"/>
      <c r="V280" s="27"/>
    </row>
    <row r="281" spans="21:22" x14ac:dyDescent="0.25">
      <c r="U281" s="26"/>
      <c r="V281" s="27"/>
    </row>
    <row r="282" spans="21:22" x14ac:dyDescent="0.25">
      <c r="U282" s="26"/>
      <c r="V282" s="27"/>
    </row>
    <row r="283" spans="21:22" x14ac:dyDescent="0.25">
      <c r="U283" s="26"/>
      <c r="V283" s="27"/>
    </row>
    <row r="284" spans="21:22" x14ac:dyDescent="0.25">
      <c r="U284" s="26"/>
      <c r="V284" s="27"/>
    </row>
    <row r="285" spans="21:22" x14ac:dyDescent="0.25">
      <c r="U285" s="26"/>
      <c r="V285" s="27"/>
    </row>
    <row r="286" spans="21:22" x14ac:dyDescent="0.25">
      <c r="U286" s="26"/>
      <c r="V286" s="27"/>
    </row>
    <row r="287" spans="21:22" x14ac:dyDescent="0.25">
      <c r="U287" s="26"/>
      <c r="V287" s="27"/>
    </row>
    <row r="288" spans="21:22" x14ac:dyDescent="0.25">
      <c r="U288" s="26"/>
      <c r="V288" s="27"/>
    </row>
    <row r="289" spans="21:22" x14ac:dyDescent="0.25">
      <c r="U289" s="26"/>
      <c r="V289" s="27"/>
    </row>
    <row r="290" spans="21:22" x14ac:dyDescent="0.25">
      <c r="U290" s="26"/>
      <c r="V290" s="27"/>
    </row>
    <row r="291" spans="21:22" x14ac:dyDescent="0.25">
      <c r="U291" s="26"/>
      <c r="V291" s="27"/>
    </row>
    <row r="292" spans="21:22" x14ac:dyDescent="0.25">
      <c r="U292" s="26"/>
      <c r="V292" s="27"/>
    </row>
    <row r="293" spans="21:22" x14ac:dyDescent="0.25">
      <c r="U293" s="26"/>
      <c r="V293" s="27"/>
    </row>
    <row r="294" spans="21:22" x14ac:dyDescent="0.25">
      <c r="U294" s="26"/>
      <c r="V294" s="27"/>
    </row>
    <row r="295" spans="21:22" x14ac:dyDescent="0.25">
      <c r="U295" s="26"/>
      <c r="V295" s="27"/>
    </row>
    <row r="296" spans="21:22" x14ac:dyDescent="0.25">
      <c r="U296" s="26"/>
      <c r="V296" s="27"/>
    </row>
    <row r="297" spans="21:22" x14ac:dyDescent="0.25">
      <c r="U297" s="26"/>
      <c r="V297" s="27"/>
    </row>
    <row r="298" spans="21:22" x14ac:dyDescent="0.25">
      <c r="U298" s="26"/>
      <c r="V298" s="27"/>
    </row>
    <row r="299" spans="21:22" x14ac:dyDescent="0.25">
      <c r="U299" s="26"/>
      <c r="V299" s="27"/>
    </row>
    <row r="300" spans="21:22" x14ac:dyDescent="0.25">
      <c r="U300" s="26"/>
      <c r="V300" s="27"/>
    </row>
    <row r="301" spans="21:22" x14ac:dyDescent="0.25">
      <c r="U301" s="26"/>
      <c r="V301" s="27"/>
    </row>
    <row r="302" spans="21:22" x14ac:dyDescent="0.25">
      <c r="U302" s="26"/>
      <c r="V302" s="27"/>
    </row>
    <row r="303" spans="21:22" x14ac:dyDescent="0.25">
      <c r="U303" s="28"/>
      <c r="V303" s="29"/>
    </row>
    <row r="304" spans="21:22" x14ac:dyDescent="0.25">
      <c r="U304" s="28"/>
      <c r="V304" s="29"/>
    </row>
    <row r="305" spans="21:22" x14ac:dyDescent="0.25">
      <c r="U305" s="28"/>
      <c r="V305" s="29"/>
    </row>
    <row r="306" spans="21:22" x14ac:dyDescent="0.25">
      <c r="U306" s="28"/>
      <c r="V306" s="29"/>
    </row>
    <row r="307" spans="21:22" x14ac:dyDescent="0.25">
      <c r="U307" s="30"/>
      <c r="V307" s="31"/>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6"/>
  <sheetViews>
    <sheetView topLeftCell="A13" zoomScale="85" zoomScaleNormal="85" workbookViewId="0">
      <selection activeCell="B26" sqref="B26"/>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32"/>
      <c r="C1" s="22" t="s">
        <v>180</v>
      </c>
      <c r="D1" s="22" t="s">
        <v>179</v>
      </c>
      <c r="E1" s="22" t="s">
        <v>178</v>
      </c>
      <c r="F1" s="23" t="s">
        <v>177</v>
      </c>
    </row>
    <row r="2" spans="1:206" x14ac:dyDescent="0.25">
      <c r="A2" s="40" t="s">
        <v>263</v>
      </c>
      <c r="B2" s="18" t="s">
        <v>264</v>
      </c>
      <c r="C2" s="41"/>
      <c r="D2" s="41"/>
      <c r="E2" s="41"/>
      <c r="F2" s="42"/>
    </row>
    <row r="3" spans="1:206" x14ac:dyDescent="0.25">
      <c r="A3" s="24" t="s">
        <v>27</v>
      </c>
      <c r="B3" s="18" t="s">
        <v>239</v>
      </c>
      <c r="C3" s="18">
        <v>0.9</v>
      </c>
      <c r="D3" s="18"/>
      <c r="E3" s="18"/>
      <c r="F3" s="19"/>
    </row>
    <row r="4" spans="1:206" x14ac:dyDescent="0.25">
      <c r="A4" s="24" t="s">
        <v>26</v>
      </c>
      <c r="B4" s="18" t="s">
        <v>239</v>
      </c>
      <c r="C4" s="18">
        <v>0.9</v>
      </c>
      <c r="D4" s="18"/>
      <c r="E4" s="18"/>
      <c r="F4" s="19"/>
    </row>
    <row r="5" spans="1:206" x14ac:dyDescent="0.25">
      <c r="A5" s="24" t="s">
        <v>28</v>
      </c>
      <c r="B5" s="18" t="s">
        <v>240</v>
      </c>
      <c r="C5" s="18">
        <v>-0.6</v>
      </c>
      <c r="D5" s="18">
        <v>0.2</v>
      </c>
      <c r="E5" s="18">
        <v>0.2</v>
      </c>
      <c r="F5" s="19">
        <v>0.6</v>
      </c>
    </row>
    <row r="6" spans="1:206" ht="15.75" thickBot="1" x14ac:dyDescent="0.3">
      <c r="A6" s="25" t="s">
        <v>248</v>
      </c>
      <c r="B6" s="20" t="s">
        <v>247</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c r="FZ9" s="4"/>
      <c r="GA9" s="4"/>
      <c r="GB9" s="4"/>
      <c r="GC9" s="4"/>
      <c r="GD9" s="4"/>
      <c r="GE9" s="4"/>
      <c r="GF9" s="4"/>
      <c r="GG9" s="4"/>
      <c r="GH9" s="4"/>
      <c r="GI9" s="4"/>
      <c r="GJ9" s="4"/>
      <c r="GK9" s="4"/>
      <c r="GL9" s="4"/>
      <c r="GM9" s="4"/>
      <c r="GN9" s="4"/>
      <c r="GO9" s="4"/>
      <c r="GP9" s="4"/>
      <c r="GQ9" s="4"/>
      <c r="GR9" s="4"/>
      <c r="GS9" s="4"/>
      <c r="GT9" s="4"/>
      <c r="GU9" s="4"/>
      <c r="GV9" s="4"/>
      <c r="GW9" s="4"/>
      <c r="GX9" s="4"/>
    </row>
    <row r="10" spans="1:206" s="3" customFormat="1" x14ac:dyDescent="0.25">
      <c r="A10" s="12" t="s">
        <v>272</v>
      </c>
      <c r="B10" s="3" t="s">
        <v>377</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195</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547.1</v>
      </c>
      <c r="FP11">
        <f>INDEX(HaverPull!$B:$XZ,MATCH(Calculations!FP$9,HaverPull!$B:$B,0),MATCH(Calculations!$B11,HaverPull!$B$1:$XZ$1,0))</f>
        <v>551.9</v>
      </c>
      <c r="FQ11">
        <f>INDEX(HaverPull!$B:$XZ,MATCH(Calculations!FQ$9,HaverPull!$B:$B,0),MATCH(Calculations!$B11,HaverPull!$B$1:$XZ$1,0))</f>
        <v>557.6</v>
      </c>
      <c r="FR11">
        <f>INDEX(HaverPull!$B:$XZ,MATCH(Calculations!FR$9,HaverPull!$B:$B,0),MATCH(Calculations!$B11,HaverPull!$B$1:$XZ$1,0))</f>
        <v>564.20000000000005</v>
      </c>
      <c r="FS11">
        <f>INDEX(HaverPull!$B:$XZ,MATCH(Calculations!FS$9,HaverPull!$B:$B,0),MATCH(Calculations!$B11,HaverPull!$B$1:$XZ$1,0))</f>
        <v>571.4</v>
      </c>
      <c r="FT11">
        <f>INDEX(HaverPull!$B:$XZ,MATCH(Calculations!FT$9,HaverPull!$B:$B,0),MATCH(Calculations!$B11,HaverPull!$B$1:$XZ$1,0))</f>
        <v>567.70000000000005</v>
      </c>
      <c r="FU11">
        <f>INDEX(HaverPull!$B:$XZ,MATCH(Calculations!FU$9,HaverPull!$B:$B,0),MATCH(Calculations!$B11,HaverPull!$B$1:$XZ$1,0))</f>
        <v>573</v>
      </c>
      <c r="FV11">
        <f>INDEX(HaverPull!$B:$XZ,MATCH(Calculations!FV$9,HaverPull!$B:$B,0),MATCH(Calculations!$B11,HaverPull!$B$1:$XZ$1,0))</f>
        <v>577.29999999999995</v>
      </c>
      <c r="FW11">
        <f>INDEX(HaverPull!$B:$XZ,MATCH(Calculations!FW$9,HaverPull!$B:$B,0),MATCH(Calculations!$B11,HaverPull!$B$1:$XZ$1,0))</f>
        <v>582.6</v>
      </c>
      <c r="FX11">
        <f>INDEX(HaverPull!$B:$XZ,MATCH(Calculations!FX$9,HaverPull!$B:$B,0),MATCH(Calculations!$B11,HaverPull!$B$1:$XZ$1,0))</f>
        <v>586.20000000000005</v>
      </c>
    </row>
    <row r="12" spans="1:206" x14ac:dyDescent="0.25">
      <c r="A12" s="8" t="s">
        <v>196</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400.9</v>
      </c>
      <c r="FP12">
        <f>INDEX(HaverPull!$B:$XZ,MATCH(Calculations!FP$9,HaverPull!$B:$B,0),MATCH(Calculations!$B12,HaverPull!$B$1:$XZ$1,0))</f>
        <v>421.3</v>
      </c>
      <c r="FQ12">
        <f>INDEX(HaverPull!$B:$XZ,MATCH(Calculations!FQ$9,HaverPull!$B:$B,0),MATCH(Calculations!$B12,HaverPull!$B$1:$XZ$1,0))</f>
        <v>420.5</v>
      </c>
      <c r="FR12">
        <f>INDEX(HaverPull!$B:$XZ,MATCH(Calculations!FR$9,HaverPull!$B:$B,0),MATCH(Calculations!$B12,HaverPull!$B$1:$XZ$1,0))</f>
        <v>426.3</v>
      </c>
      <c r="FS12">
        <f>INDEX(HaverPull!$B:$XZ,MATCH(Calculations!FS$9,HaverPull!$B:$B,0),MATCH(Calculations!$B12,HaverPull!$B$1:$XZ$1,0))</f>
        <v>428.2</v>
      </c>
      <c r="FT12">
        <f>INDEX(HaverPull!$B:$XZ,MATCH(Calculations!FT$9,HaverPull!$B:$B,0),MATCH(Calculations!$B12,HaverPull!$B$1:$XZ$1,0))</f>
        <v>437.4</v>
      </c>
      <c r="FU12">
        <f>INDEX(HaverPull!$B:$XZ,MATCH(Calculations!FU$9,HaverPull!$B:$B,0),MATCH(Calculations!$B12,HaverPull!$B$1:$XZ$1,0))</f>
        <v>450</v>
      </c>
      <c r="FV12">
        <f>INDEX(HaverPull!$B:$XZ,MATCH(Calculations!FV$9,HaverPull!$B:$B,0),MATCH(Calculations!$B12,HaverPull!$B$1:$XZ$1,0))</f>
        <v>448.7</v>
      </c>
      <c r="FW12">
        <f>INDEX(HaverPull!$B:$XZ,MATCH(Calculations!FW$9,HaverPull!$B:$B,0),MATCH(Calculations!$B12,HaverPull!$B$1:$XZ$1,0))</f>
        <v>467.6</v>
      </c>
      <c r="FX12">
        <f>INDEX(HaverPull!$B:$XZ,MATCH(Calculations!FX$9,HaverPull!$B:$B,0),MATCH(Calculations!$B12,HaverPull!$B$1:$XZ$1,0))</f>
        <v>482.5</v>
      </c>
    </row>
    <row r="13" spans="1:206" x14ac:dyDescent="0.25">
      <c r="A13" s="8" t="s">
        <v>197</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174.4</v>
      </c>
      <c r="AB13">
        <f>INDEX(HaverPull!$B:$XZ,MATCH(Calculations!AB$9,HaverPull!$B:$B,0),MATCH(Calculations!$B13,HaverPull!$B$1:$XZ$1,0))</f>
        <v>172.7</v>
      </c>
      <c r="AC13">
        <f>INDEX(HaverPull!$B:$XZ,MATCH(Calculations!AC$9,HaverPull!$B:$B,0),MATCH(Calculations!$B13,HaverPull!$B$1:$XZ$1,0))</f>
        <v>179.7</v>
      </c>
      <c r="AD13">
        <f>INDEX(HaverPull!$B:$XZ,MATCH(Calculations!AD$9,HaverPull!$B:$B,0),MATCH(Calculations!$B13,HaverPull!$B$1:$XZ$1,0))</f>
        <v>182.4</v>
      </c>
      <c r="AE13">
        <f>INDEX(HaverPull!$B:$XZ,MATCH(Calculations!AE$9,HaverPull!$B:$B,0),MATCH(Calculations!$B13,HaverPull!$B$1:$XZ$1,0))</f>
        <v>185.1</v>
      </c>
      <c r="AF13">
        <f>INDEX(HaverPull!$B:$XZ,MATCH(Calculations!AF$9,HaverPull!$B:$B,0),MATCH(Calculations!$B13,HaverPull!$B$1:$XZ$1,0))</f>
        <v>186.1</v>
      </c>
      <c r="AG13">
        <f>INDEX(HaverPull!$B:$XZ,MATCH(Calculations!AG$9,HaverPull!$B:$B,0),MATCH(Calculations!$B13,HaverPull!$B$1:$XZ$1,0))</f>
        <v>191.3</v>
      </c>
      <c r="AH13">
        <f>INDEX(HaverPull!$B:$XZ,MATCH(Calculations!AH$9,HaverPull!$B:$B,0),MATCH(Calculations!$B13,HaverPull!$B$1:$XZ$1,0))</f>
        <v>194</v>
      </c>
      <c r="AI13">
        <f>INDEX(HaverPull!$B:$XZ,MATCH(Calculations!AI$9,HaverPull!$B:$B,0),MATCH(Calculations!$B13,HaverPull!$B$1:$XZ$1,0))</f>
        <v>197.4</v>
      </c>
      <c r="AJ13">
        <f>INDEX(HaverPull!$B:$XZ,MATCH(Calculations!AJ$9,HaverPull!$B:$B,0),MATCH(Calculations!$B13,HaverPull!$B$1:$XZ$1,0))</f>
        <v>198.7</v>
      </c>
      <c r="AK13">
        <f>INDEX(HaverPull!$B:$XZ,MATCH(Calculations!AK$9,HaverPull!$B:$B,0),MATCH(Calculations!$B13,HaverPull!$B$1:$XZ$1,0))</f>
        <v>206.9</v>
      </c>
      <c r="AL13">
        <f>INDEX(HaverPull!$B:$XZ,MATCH(Calculations!AL$9,HaverPull!$B:$B,0),MATCH(Calculations!$B13,HaverPull!$B$1:$XZ$1,0))</f>
        <v>209.7</v>
      </c>
      <c r="AM13">
        <f>INDEX(HaverPull!$B:$XZ,MATCH(Calculations!AM$9,HaverPull!$B:$B,0),MATCH(Calculations!$B13,HaverPull!$B$1:$XZ$1,0))</f>
        <v>214.6</v>
      </c>
      <c r="AN13">
        <f>INDEX(HaverPull!$B:$XZ,MATCH(Calculations!AN$9,HaverPull!$B:$B,0),MATCH(Calculations!$B13,HaverPull!$B$1:$XZ$1,0))</f>
        <v>218.9</v>
      </c>
      <c r="AO13">
        <f>INDEX(HaverPull!$B:$XZ,MATCH(Calculations!AO$9,HaverPull!$B:$B,0),MATCH(Calculations!$B13,HaverPull!$B$1:$XZ$1,0))</f>
        <v>234.3</v>
      </c>
      <c r="AP13">
        <f>INDEX(HaverPull!$B:$XZ,MATCH(Calculations!AP$9,HaverPull!$B:$B,0),MATCH(Calculations!$B13,HaverPull!$B$1:$XZ$1,0))</f>
        <v>240.4</v>
      </c>
      <c r="AQ13">
        <f>INDEX(HaverPull!$B:$XZ,MATCH(Calculations!AQ$9,HaverPull!$B:$B,0),MATCH(Calculations!$B13,HaverPull!$B$1:$XZ$1,0))</f>
        <v>250.6</v>
      </c>
      <c r="AR13">
        <f>INDEX(HaverPull!$B:$XZ,MATCH(Calculations!AR$9,HaverPull!$B:$B,0),MATCH(Calculations!$B13,HaverPull!$B$1:$XZ$1,0))</f>
        <v>255.6</v>
      </c>
      <c r="AS13">
        <f>INDEX(HaverPull!$B:$XZ,MATCH(Calculations!AS$9,HaverPull!$B:$B,0),MATCH(Calculations!$B13,HaverPull!$B$1:$XZ$1,0))</f>
        <v>287.2</v>
      </c>
      <c r="AT13">
        <f>INDEX(HaverPull!$B:$XZ,MATCH(Calculations!AT$9,HaverPull!$B:$B,0),MATCH(Calculations!$B13,HaverPull!$B$1:$XZ$1,0))</f>
        <v>290</v>
      </c>
      <c r="AU13">
        <f>INDEX(HaverPull!$B:$XZ,MATCH(Calculations!AU$9,HaverPull!$B:$B,0),MATCH(Calculations!$B13,HaverPull!$B$1:$XZ$1,0))</f>
        <v>295.5</v>
      </c>
      <c r="AV13">
        <f>INDEX(HaverPull!$B:$XZ,MATCH(Calculations!AV$9,HaverPull!$B:$B,0),MATCH(Calculations!$B13,HaverPull!$B$1:$XZ$1,0))</f>
        <v>298.3</v>
      </c>
      <c r="AW13">
        <f>INDEX(HaverPull!$B:$XZ,MATCH(Calculations!AW$9,HaverPull!$B:$B,0),MATCH(Calculations!$B13,HaverPull!$B$1:$XZ$1,0))</f>
        <v>316.39999999999998</v>
      </c>
      <c r="AX13">
        <f>INDEX(HaverPull!$B:$XZ,MATCH(Calculations!AX$9,HaverPull!$B:$B,0),MATCH(Calculations!$B13,HaverPull!$B$1:$XZ$1,0))</f>
        <v>318.60000000000002</v>
      </c>
      <c r="AY13">
        <f>INDEX(HaverPull!$B:$XZ,MATCH(Calculations!AY$9,HaverPull!$B:$B,0),MATCH(Calculations!$B13,HaverPull!$B$1:$XZ$1,0))</f>
        <v>323.60000000000002</v>
      </c>
      <c r="AZ13">
        <f>INDEX(HaverPull!$B:$XZ,MATCH(Calculations!AZ$9,HaverPull!$B:$B,0),MATCH(Calculations!$B13,HaverPull!$B$1:$XZ$1,0))</f>
        <v>332.6</v>
      </c>
      <c r="BA13">
        <f>INDEX(HaverPull!$B:$XZ,MATCH(Calculations!BA$9,HaverPull!$B:$B,0),MATCH(Calculations!$B13,HaverPull!$B$1:$XZ$1,0))</f>
        <v>349</v>
      </c>
      <c r="BB13">
        <f>INDEX(HaverPull!$B:$XZ,MATCH(Calculations!BB$9,HaverPull!$B:$B,0),MATCH(Calculations!$B13,HaverPull!$B$1:$XZ$1,0))</f>
        <v>364.5</v>
      </c>
      <c r="BC13">
        <f>INDEX(HaverPull!$B:$XZ,MATCH(Calculations!BC$9,HaverPull!$B:$B,0),MATCH(Calculations!$B13,HaverPull!$B$1:$XZ$1,0))</f>
        <v>367.4</v>
      </c>
      <c r="BD13">
        <f>INDEX(HaverPull!$B:$XZ,MATCH(Calculations!BD$9,HaverPull!$B:$B,0),MATCH(Calculations!$B13,HaverPull!$B$1:$XZ$1,0))</f>
        <v>373.2</v>
      </c>
      <c r="BE13">
        <f>INDEX(HaverPull!$B:$XZ,MATCH(Calculations!BE$9,HaverPull!$B:$B,0),MATCH(Calculations!$B13,HaverPull!$B$1:$XZ$1,0))</f>
        <v>368</v>
      </c>
      <c r="BF13">
        <f>INDEX(HaverPull!$B:$XZ,MATCH(Calculations!BF$9,HaverPull!$B:$B,0),MATCH(Calculations!$B13,HaverPull!$B$1:$XZ$1,0))</f>
        <v>371.2</v>
      </c>
      <c r="BG13">
        <f>INDEX(HaverPull!$B:$XZ,MATCH(Calculations!BG$9,HaverPull!$B:$B,0),MATCH(Calculations!$B13,HaverPull!$B$1:$XZ$1,0))</f>
        <v>375.8</v>
      </c>
      <c r="BH13">
        <f>INDEX(HaverPull!$B:$XZ,MATCH(Calculations!BH$9,HaverPull!$B:$B,0),MATCH(Calculations!$B13,HaverPull!$B$1:$XZ$1,0))</f>
        <v>378.5</v>
      </c>
      <c r="BI13">
        <f>INDEX(HaverPull!$B:$XZ,MATCH(Calculations!BI$9,HaverPull!$B:$B,0),MATCH(Calculations!$B13,HaverPull!$B$1:$XZ$1,0))</f>
        <v>379.9</v>
      </c>
      <c r="BJ13">
        <f>INDEX(HaverPull!$B:$XZ,MATCH(Calculations!BJ$9,HaverPull!$B:$B,0),MATCH(Calculations!$B13,HaverPull!$B$1:$XZ$1,0))</f>
        <v>387.4</v>
      </c>
      <c r="BK13">
        <f>INDEX(HaverPull!$B:$XZ,MATCH(Calculations!BK$9,HaverPull!$B:$B,0),MATCH(Calculations!$B13,HaverPull!$B$1:$XZ$1,0))</f>
        <v>397.6</v>
      </c>
      <c r="BL13">
        <f>INDEX(HaverPull!$B:$XZ,MATCH(Calculations!BL$9,HaverPull!$B:$B,0),MATCH(Calculations!$B13,HaverPull!$B$1:$XZ$1,0))</f>
        <v>400</v>
      </c>
      <c r="BM13">
        <f>INDEX(HaverPull!$B:$XZ,MATCH(Calculations!BM$9,HaverPull!$B:$B,0),MATCH(Calculations!$B13,HaverPull!$B$1:$XZ$1,0))</f>
        <v>405.1</v>
      </c>
      <c r="BN13">
        <f>INDEX(HaverPull!$B:$XZ,MATCH(Calculations!BN$9,HaverPull!$B:$B,0),MATCH(Calculations!$B13,HaverPull!$B$1:$XZ$1,0))</f>
        <v>407.8</v>
      </c>
      <c r="BO13">
        <f>INDEX(HaverPull!$B:$XZ,MATCH(Calculations!BO$9,HaverPull!$B:$B,0),MATCH(Calculations!$B13,HaverPull!$B$1:$XZ$1,0))</f>
        <v>419.3</v>
      </c>
      <c r="BP13">
        <f>INDEX(HaverPull!$B:$XZ,MATCH(Calculations!BP$9,HaverPull!$B:$B,0),MATCH(Calculations!$B13,HaverPull!$B$1:$XZ$1,0))</f>
        <v>425</v>
      </c>
      <c r="BQ13">
        <f>INDEX(HaverPull!$B:$XZ,MATCH(Calculations!BQ$9,HaverPull!$B:$B,0),MATCH(Calculations!$B13,HaverPull!$B$1:$XZ$1,0))</f>
        <v>432.5</v>
      </c>
      <c r="BR13">
        <f>INDEX(HaverPull!$B:$XZ,MATCH(Calculations!BR$9,HaverPull!$B:$B,0),MATCH(Calculations!$B13,HaverPull!$B$1:$XZ$1,0))</f>
        <v>435.3</v>
      </c>
      <c r="BS13">
        <f>INDEX(HaverPull!$B:$XZ,MATCH(Calculations!BS$9,HaverPull!$B:$B,0),MATCH(Calculations!$B13,HaverPull!$B$1:$XZ$1,0))</f>
        <v>441.3</v>
      </c>
      <c r="BT13">
        <f>INDEX(HaverPull!$B:$XZ,MATCH(Calculations!BT$9,HaverPull!$B:$B,0),MATCH(Calculations!$B13,HaverPull!$B$1:$XZ$1,0))</f>
        <v>447</v>
      </c>
      <c r="BU13">
        <f>INDEX(HaverPull!$B:$XZ,MATCH(Calculations!BU$9,HaverPull!$B:$B,0),MATCH(Calculations!$B13,HaverPull!$B$1:$XZ$1,0))</f>
        <v>448.9</v>
      </c>
      <c r="BV13">
        <f>INDEX(HaverPull!$B:$XZ,MATCH(Calculations!BV$9,HaverPull!$B:$B,0),MATCH(Calculations!$B13,HaverPull!$B$1:$XZ$1,0))</f>
        <v>452.3</v>
      </c>
      <c r="BW13">
        <f>INDEX(HaverPull!$B:$XZ,MATCH(Calculations!BW$9,HaverPull!$B:$B,0),MATCH(Calculations!$B13,HaverPull!$B$1:$XZ$1,0))</f>
        <v>469.3</v>
      </c>
      <c r="BX13">
        <f>INDEX(HaverPull!$B:$XZ,MATCH(Calculations!BX$9,HaverPull!$B:$B,0),MATCH(Calculations!$B13,HaverPull!$B$1:$XZ$1,0))</f>
        <v>472.4</v>
      </c>
      <c r="BY13">
        <f>INDEX(HaverPull!$B:$XZ,MATCH(Calculations!BY$9,HaverPull!$B:$B,0),MATCH(Calculations!$B13,HaverPull!$B$1:$XZ$1,0))</f>
        <v>477.8</v>
      </c>
      <c r="BZ13">
        <f>INDEX(HaverPull!$B:$XZ,MATCH(Calculations!BZ$9,HaverPull!$B:$B,0),MATCH(Calculations!$B13,HaverPull!$B$1:$XZ$1,0))</f>
        <v>483.9</v>
      </c>
      <c r="CA13">
        <f>INDEX(HaverPull!$B:$XZ,MATCH(Calculations!CA$9,HaverPull!$B:$B,0),MATCH(Calculations!$B13,HaverPull!$B$1:$XZ$1,0))</f>
        <v>506.5</v>
      </c>
      <c r="CB13">
        <f>INDEX(HaverPull!$B:$XZ,MATCH(Calculations!CB$9,HaverPull!$B:$B,0),MATCH(Calculations!$B13,HaverPull!$B$1:$XZ$1,0))</f>
        <v>514</v>
      </c>
      <c r="CC13">
        <f>INDEX(HaverPull!$B:$XZ,MATCH(Calculations!CC$9,HaverPull!$B:$B,0),MATCH(Calculations!$B13,HaverPull!$B$1:$XZ$1,0))</f>
        <v>523</v>
      </c>
      <c r="CD13">
        <f>INDEX(HaverPull!$B:$XZ,MATCH(Calculations!CD$9,HaverPull!$B:$B,0),MATCH(Calculations!$B13,HaverPull!$B$1:$XZ$1,0))</f>
        <v>534.1</v>
      </c>
      <c r="CE13">
        <f>INDEX(HaverPull!$B:$XZ,MATCH(Calculations!CE$9,HaverPull!$B:$B,0),MATCH(Calculations!$B13,HaverPull!$B$1:$XZ$1,0))</f>
        <v>554.29999999999995</v>
      </c>
      <c r="CF13">
        <f>INDEX(HaverPull!$B:$XZ,MATCH(Calculations!CF$9,HaverPull!$B:$B,0),MATCH(Calculations!$B13,HaverPull!$B$1:$XZ$1,0))</f>
        <v>565.6</v>
      </c>
      <c r="CG13">
        <f>INDEX(HaverPull!$B:$XZ,MATCH(Calculations!CG$9,HaverPull!$B:$B,0),MATCH(Calculations!$B13,HaverPull!$B$1:$XZ$1,0))</f>
        <v>576.20000000000005</v>
      </c>
      <c r="CH13">
        <f>INDEX(HaverPull!$B:$XZ,MATCH(Calculations!CH$9,HaverPull!$B:$B,0),MATCH(Calculations!$B13,HaverPull!$B$1:$XZ$1,0))</f>
        <v>594.9</v>
      </c>
      <c r="CI13">
        <f>INDEX(HaverPull!$B:$XZ,MATCH(Calculations!CI$9,HaverPull!$B:$B,0),MATCH(Calculations!$B13,HaverPull!$B$1:$XZ$1,0))</f>
        <v>620.20000000000005</v>
      </c>
      <c r="CJ13">
        <f>INDEX(HaverPull!$B:$XZ,MATCH(Calculations!CJ$9,HaverPull!$B:$B,0),MATCH(Calculations!$B13,HaverPull!$B$1:$XZ$1,0))</f>
        <v>641.20000000000005</v>
      </c>
      <c r="CK13">
        <f>INDEX(HaverPull!$B:$XZ,MATCH(Calculations!CK$9,HaverPull!$B:$B,0),MATCH(Calculations!$B13,HaverPull!$B$1:$XZ$1,0))</f>
        <v>651.5</v>
      </c>
      <c r="CL13">
        <f>INDEX(HaverPull!$B:$XZ,MATCH(Calculations!CL$9,HaverPull!$B:$B,0),MATCH(Calculations!$B13,HaverPull!$B$1:$XZ$1,0))</f>
        <v>680</v>
      </c>
      <c r="CM13">
        <f>INDEX(HaverPull!$B:$XZ,MATCH(Calculations!CM$9,HaverPull!$B:$B,0),MATCH(Calculations!$B13,HaverPull!$B$1:$XZ$1,0))</f>
        <v>708.2</v>
      </c>
      <c r="CN13">
        <f>INDEX(HaverPull!$B:$XZ,MATCH(Calculations!CN$9,HaverPull!$B:$B,0),MATCH(Calculations!$B13,HaverPull!$B$1:$XZ$1,0))</f>
        <v>726.9</v>
      </c>
      <c r="CO13">
        <f>INDEX(HaverPull!$B:$XZ,MATCH(Calculations!CO$9,HaverPull!$B:$B,0),MATCH(Calculations!$B13,HaverPull!$B$1:$XZ$1,0))</f>
        <v>739.1</v>
      </c>
      <c r="CP13">
        <f>INDEX(HaverPull!$B:$XZ,MATCH(Calculations!CP$9,HaverPull!$B:$B,0),MATCH(Calculations!$B13,HaverPull!$B$1:$XZ$1,0))</f>
        <v>743.8</v>
      </c>
      <c r="CQ13">
        <f>INDEX(HaverPull!$B:$XZ,MATCH(Calculations!CQ$9,HaverPull!$B:$B,0),MATCH(Calculations!$B13,HaverPull!$B$1:$XZ$1,0))</f>
        <v>764.3</v>
      </c>
      <c r="CR13">
        <f>INDEX(HaverPull!$B:$XZ,MATCH(Calculations!CR$9,HaverPull!$B:$B,0),MATCH(Calculations!$B13,HaverPull!$B$1:$XZ$1,0))</f>
        <v>769.5</v>
      </c>
      <c r="CS13">
        <f>INDEX(HaverPull!$B:$XZ,MATCH(Calculations!CS$9,HaverPull!$B:$B,0),MATCH(Calculations!$B13,HaverPull!$B$1:$XZ$1,0))</f>
        <v>784.1</v>
      </c>
      <c r="CT13">
        <f>INDEX(HaverPull!$B:$XZ,MATCH(Calculations!CT$9,HaverPull!$B:$B,0),MATCH(Calculations!$B13,HaverPull!$B$1:$XZ$1,0))</f>
        <v>789.1</v>
      </c>
      <c r="CU13">
        <f>INDEX(HaverPull!$B:$XZ,MATCH(Calculations!CU$9,HaverPull!$B:$B,0),MATCH(Calculations!$B13,HaverPull!$B$1:$XZ$1,0))</f>
        <v>802.8</v>
      </c>
      <c r="CV13">
        <f>INDEX(HaverPull!$B:$XZ,MATCH(Calculations!CV$9,HaverPull!$B:$B,0),MATCH(Calculations!$B13,HaverPull!$B$1:$XZ$1,0))</f>
        <v>807.5</v>
      </c>
      <c r="CW13">
        <f>INDEX(HaverPull!$B:$XZ,MATCH(Calculations!CW$9,HaverPull!$B:$B,0),MATCH(Calculations!$B13,HaverPull!$B$1:$XZ$1,0))</f>
        <v>811.1</v>
      </c>
      <c r="CX13">
        <f>INDEX(HaverPull!$B:$XZ,MATCH(Calculations!CX$9,HaverPull!$B:$B,0),MATCH(Calculations!$B13,HaverPull!$B$1:$XZ$1,0))</f>
        <v>831.2</v>
      </c>
      <c r="CY13">
        <f>INDEX(HaverPull!$B:$XZ,MATCH(Calculations!CY$9,HaverPull!$B:$B,0),MATCH(Calculations!$B13,HaverPull!$B$1:$XZ$1,0))</f>
        <v>853.4</v>
      </c>
      <c r="CZ13">
        <f>INDEX(HaverPull!$B:$XZ,MATCH(Calculations!CZ$9,HaverPull!$B:$B,0),MATCH(Calculations!$B13,HaverPull!$B$1:$XZ$1,0))</f>
        <v>861.1</v>
      </c>
      <c r="DA13">
        <f>INDEX(HaverPull!$B:$XZ,MATCH(Calculations!DA$9,HaverPull!$B:$B,0),MATCH(Calculations!$B13,HaverPull!$B$1:$XZ$1,0))</f>
        <v>866.2</v>
      </c>
      <c r="DB13">
        <f>INDEX(HaverPull!$B:$XZ,MATCH(Calculations!DB$9,HaverPull!$B:$B,0),MATCH(Calculations!$B13,HaverPull!$B$1:$XZ$1,0))</f>
        <v>860.1</v>
      </c>
      <c r="DC13">
        <f>INDEX(HaverPull!$B:$XZ,MATCH(Calculations!DC$9,HaverPull!$B:$B,0),MATCH(Calculations!$B13,HaverPull!$B$1:$XZ$1,0))</f>
        <v>888.1</v>
      </c>
      <c r="DD13">
        <f>INDEX(HaverPull!$B:$XZ,MATCH(Calculations!DD$9,HaverPull!$B:$B,0),MATCH(Calculations!$B13,HaverPull!$B$1:$XZ$1,0))</f>
        <v>907.7</v>
      </c>
      <c r="DE13">
        <f>INDEX(HaverPull!$B:$XZ,MATCH(Calculations!DE$9,HaverPull!$B:$B,0),MATCH(Calculations!$B13,HaverPull!$B$1:$XZ$1,0))</f>
        <v>903.4</v>
      </c>
      <c r="DF13">
        <f>INDEX(HaverPull!$B:$XZ,MATCH(Calculations!DF$9,HaverPull!$B:$B,0),MATCH(Calculations!$B13,HaverPull!$B$1:$XZ$1,0))</f>
        <v>905.5</v>
      </c>
      <c r="DG13">
        <f>INDEX(HaverPull!$B:$XZ,MATCH(Calculations!DG$9,HaverPull!$B:$B,0),MATCH(Calculations!$B13,HaverPull!$B$1:$XZ$1,0))</f>
        <v>924.8</v>
      </c>
      <c r="DH13">
        <f>INDEX(HaverPull!$B:$XZ,MATCH(Calculations!DH$9,HaverPull!$B:$B,0),MATCH(Calculations!$B13,HaverPull!$B$1:$XZ$1,0))</f>
        <v>925.6</v>
      </c>
      <c r="DI13">
        <f>INDEX(HaverPull!$B:$XZ,MATCH(Calculations!DI$9,HaverPull!$B:$B,0),MATCH(Calculations!$B13,HaverPull!$B$1:$XZ$1,0))</f>
        <v>931.6</v>
      </c>
      <c r="DJ13">
        <f>INDEX(HaverPull!$B:$XZ,MATCH(Calculations!DJ$9,HaverPull!$B:$B,0),MATCH(Calculations!$B13,HaverPull!$B$1:$XZ$1,0))</f>
        <v>937</v>
      </c>
      <c r="DK13">
        <f>INDEX(HaverPull!$B:$XZ,MATCH(Calculations!DK$9,HaverPull!$B:$B,0),MATCH(Calculations!$B13,HaverPull!$B$1:$XZ$1,0))</f>
        <v>945.8</v>
      </c>
      <c r="DL13">
        <f>INDEX(HaverPull!$B:$XZ,MATCH(Calculations!DL$9,HaverPull!$B:$B,0),MATCH(Calculations!$B13,HaverPull!$B$1:$XZ$1,0))</f>
        <v>950</v>
      </c>
      <c r="DM13">
        <f>INDEX(HaverPull!$B:$XZ,MATCH(Calculations!DM$9,HaverPull!$B:$B,0),MATCH(Calculations!$B13,HaverPull!$B$1:$XZ$1,0))</f>
        <v>951.4</v>
      </c>
      <c r="DN13">
        <f>INDEX(HaverPull!$B:$XZ,MATCH(Calculations!DN$9,HaverPull!$B:$B,0),MATCH(Calculations!$B13,HaverPull!$B$1:$XZ$1,0))</f>
        <v>960.5</v>
      </c>
      <c r="DO13">
        <f>INDEX(HaverPull!$B:$XZ,MATCH(Calculations!DO$9,HaverPull!$B:$B,0),MATCH(Calculations!$B13,HaverPull!$B$1:$XZ$1,0))</f>
        <v>978.8</v>
      </c>
      <c r="DP13">
        <f>INDEX(HaverPull!$B:$XZ,MATCH(Calculations!DP$9,HaverPull!$B:$B,0),MATCH(Calculations!$B13,HaverPull!$B$1:$XZ$1,0))</f>
        <v>980.4</v>
      </c>
      <c r="DQ13">
        <f>INDEX(HaverPull!$B:$XZ,MATCH(Calculations!DQ$9,HaverPull!$B:$B,0),MATCH(Calculations!$B13,HaverPull!$B$1:$XZ$1,0))</f>
        <v>991.5</v>
      </c>
      <c r="DR13">
        <f>INDEX(HaverPull!$B:$XZ,MATCH(Calculations!DR$9,HaverPull!$B:$B,0),MATCH(Calculations!$B13,HaverPull!$B$1:$XZ$1,0))</f>
        <v>999.7</v>
      </c>
      <c r="DS13">
        <f>INDEX(HaverPull!$B:$XZ,MATCH(Calculations!DS$9,HaverPull!$B:$B,0),MATCH(Calculations!$B13,HaverPull!$B$1:$XZ$1,0))</f>
        <v>1012.6</v>
      </c>
      <c r="DT13">
        <f>INDEX(HaverPull!$B:$XZ,MATCH(Calculations!DT$9,HaverPull!$B:$B,0),MATCH(Calculations!$B13,HaverPull!$B$1:$XZ$1,0))</f>
        <v>1038</v>
      </c>
      <c r="DU13">
        <f>INDEX(HaverPull!$B:$XZ,MATCH(Calculations!DU$9,HaverPull!$B:$B,0),MATCH(Calculations!$B13,HaverPull!$B$1:$XZ$1,0))</f>
        <v>1050.4000000000001</v>
      </c>
      <c r="DV13">
        <f>INDEX(HaverPull!$B:$XZ,MATCH(Calculations!DV$9,HaverPull!$B:$B,0),MATCH(Calculations!$B13,HaverPull!$B$1:$XZ$1,0))</f>
        <v>1061.3</v>
      </c>
      <c r="DW13">
        <f>INDEX(HaverPull!$B:$XZ,MATCH(Calculations!DW$9,HaverPull!$B:$B,0),MATCH(Calculations!$B13,HaverPull!$B$1:$XZ$1,0))</f>
        <v>1103.3</v>
      </c>
      <c r="DX13">
        <f>INDEX(HaverPull!$B:$XZ,MATCH(Calculations!DX$9,HaverPull!$B:$B,0),MATCH(Calculations!$B13,HaverPull!$B$1:$XZ$1,0))</f>
        <v>1134.5999999999999</v>
      </c>
      <c r="DY13">
        <f>INDEX(HaverPull!$B:$XZ,MATCH(Calculations!DY$9,HaverPull!$B:$B,0),MATCH(Calculations!$B13,HaverPull!$B$1:$XZ$1,0))</f>
        <v>1140.7</v>
      </c>
      <c r="DZ13">
        <f>INDEX(HaverPull!$B:$XZ,MATCH(Calculations!DZ$9,HaverPull!$B:$B,0),MATCH(Calculations!$B13,HaverPull!$B$1:$XZ$1,0))</f>
        <v>1186.8</v>
      </c>
      <c r="EA13">
        <f>INDEX(HaverPull!$B:$XZ,MATCH(Calculations!EA$9,HaverPull!$B:$B,0),MATCH(Calculations!$B13,HaverPull!$B$1:$XZ$1,0))</f>
        <v>1216.5</v>
      </c>
      <c r="EB13">
        <f>INDEX(HaverPull!$B:$XZ,MATCH(Calculations!EB$9,HaverPull!$B:$B,0),MATCH(Calculations!$B13,HaverPull!$B$1:$XZ$1,0))</f>
        <v>1242.0999999999999</v>
      </c>
      <c r="EC13">
        <f>INDEX(HaverPull!$B:$XZ,MATCH(Calculations!EC$9,HaverPull!$B:$B,0),MATCH(Calculations!$B13,HaverPull!$B$1:$XZ$1,0))</f>
        <v>1255</v>
      </c>
      <c r="ED13">
        <f>INDEX(HaverPull!$B:$XZ,MATCH(Calculations!ED$9,HaverPull!$B:$B,0),MATCH(Calculations!$B13,HaverPull!$B$1:$XZ$1,0))</f>
        <v>1271</v>
      </c>
      <c r="EE13">
        <f>INDEX(HaverPull!$B:$XZ,MATCH(Calculations!EE$9,HaverPull!$B:$B,0),MATCH(Calculations!$B13,HaverPull!$B$1:$XZ$1,0))</f>
        <v>1289.5999999999999</v>
      </c>
      <c r="EF13">
        <f>INDEX(HaverPull!$B:$XZ,MATCH(Calculations!EF$9,HaverPull!$B:$B,0),MATCH(Calculations!$B13,HaverPull!$B$1:$XZ$1,0))</f>
        <v>1308</v>
      </c>
      <c r="EG13">
        <f>INDEX(HaverPull!$B:$XZ,MATCH(Calculations!EG$9,HaverPull!$B:$B,0),MATCH(Calculations!$B13,HaverPull!$B$1:$XZ$1,0))</f>
        <v>1331.7</v>
      </c>
      <c r="EH13">
        <f>INDEX(HaverPull!$B:$XZ,MATCH(Calculations!EH$9,HaverPull!$B:$B,0),MATCH(Calculations!$B13,HaverPull!$B$1:$XZ$1,0))</f>
        <v>1337.1</v>
      </c>
      <c r="EI13">
        <f>INDEX(HaverPull!$B:$XZ,MATCH(Calculations!EI$9,HaverPull!$B:$B,0),MATCH(Calculations!$B13,HaverPull!$B$1:$XZ$1,0))</f>
        <v>1376.5</v>
      </c>
      <c r="EJ13">
        <f>INDEX(HaverPull!$B:$XZ,MATCH(Calculations!EJ$9,HaverPull!$B:$B,0),MATCH(Calculations!$B13,HaverPull!$B$1:$XZ$1,0))</f>
        <v>1396.2</v>
      </c>
      <c r="EK13">
        <f>INDEX(HaverPull!$B:$XZ,MATCH(Calculations!EK$9,HaverPull!$B:$B,0),MATCH(Calculations!$B13,HaverPull!$B$1:$XZ$1,0))</f>
        <v>1404.2</v>
      </c>
      <c r="EL13">
        <f>INDEX(HaverPull!$B:$XZ,MATCH(Calculations!EL$9,HaverPull!$B:$B,0),MATCH(Calculations!$B13,HaverPull!$B$1:$XZ$1,0))</f>
        <v>1422.7</v>
      </c>
      <c r="EM13">
        <f>INDEX(HaverPull!$B:$XZ,MATCH(Calculations!EM$9,HaverPull!$B:$B,0),MATCH(Calculations!$B13,HaverPull!$B$1:$XZ$1,0))</f>
        <v>1461</v>
      </c>
      <c r="EN13">
        <f>INDEX(HaverPull!$B:$XZ,MATCH(Calculations!EN$9,HaverPull!$B:$B,0),MATCH(Calculations!$B13,HaverPull!$B$1:$XZ$1,0))</f>
        <v>1481.9</v>
      </c>
      <c r="EO13">
        <f>INDEX(HaverPull!$B:$XZ,MATCH(Calculations!EO$9,HaverPull!$B:$B,0),MATCH(Calculations!$B13,HaverPull!$B$1:$XZ$1,0))</f>
        <v>1495.6</v>
      </c>
      <c r="EP13">
        <f>INDEX(HaverPull!$B:$XZ,MATCH(Calculations!EP$9,HaverPull!$B:$B,0),MATCH(Calculations!$B13,HaverPull!$B$1:$XZ$1,0))</f>
        <v>1506.7</v>
      </c>
      <c r="EQ13">
        <f>INDEX(HaverPull!$B:$XZ,MATCH(Calculations!EQ$9,HaverPull!$B:$B,0),MATCH(Calculations!$B13,HaverPull!$B$1:$XZ$1,0))</f>
        <v>1562.3</v>
      </c>
      <c r="ER13">
        <f>INDEX(HaverPull!$B:$XZ,MATCH(Calculations!ER$9,HaverPull!$B:$B,0),MATCH(Calculations!$B13,HaverPull!$B$1:$XZ$1,0))</f>
        <v>1579</v>
      </c>
      <c r="ES13">
        <f>INDEX(HaverPull!$B:$XZ,MATCH(Calculations!ES$9,HaverPull!$B:$B,0),MATCH(Calculations!$B13,HaverPull!$B$1:$XZ$1,0))</f>
        <v>1603.5</v>
      </c>
      <c r="ET13">
        <f>INDEX(HaverPull!$B:$XZ,MATCH(Calculations!ET$9,HaverPull!$B:$B,0),MATCH(Calculations!$B13,HaverPull!$B$1:$XZ$1,0))</f>
        <v>1607.8</v>
      </c>
      <c r="EU13">
        <f>INDEX(HaverPull!$B:$XZ,MATCH(Calculations!EU$9,HaverPull!$B:$B,0),MATCH(Calculations!$B13,HaverPull!$B$1:$XZ$1,0))</f>
        <v>1674.9</v>
      </c>
      <c r="EV13">
        <f>INDEX(HaverPull!$B:$XZ,MATCH(Calculations!EV$9,HaverPull!$B:$B,0),MATCH(Calculations!$B13,HaverPull!$B$1:$XZ$1,0))</f>
        <v>1673.4</v>
      </c>
      <c r="EW13">
        <f>INDEX(HaverPull!$B:$XZ,MATCH(Calculations!EW$9,HaverPull!$B:$B,0),MATCH(Calculations!$B13,HaverPull!$B$1:$XZ$1,0))</f>
        <v>1695.4</v>
      </c>
      <c r="EX13">
        <f>INDEX(HaverPull!$B:$XZ,MATCH(Calculations!EX$9,HaverPull!$B:$B,0),MATCH(Calculations!$B13,HaverPull!$B$1:$XZ$1,0))</f>
        <v>1725</v>
      </c>
      <c r="EY13">
        <f>INDEX(HaverPull!$B:$XZ,MATCH(Calculations!EY$9,HaverPull!$B:$B,0),MATCH(Calculations!$B13,HaverPull!$B$1:$XZ$1,0))</f>
        <v>1762.4</v>
      </c>
      <c r="EZ13">
        <f>INDEX(HaverPull!$B:$XZ,MATCH(Calculations!EZ$9,HaverPull!$B:$B,0),MATCH(Calculations!$B13,HaverPull!$B$1:$XZ$1,0))</f>
        <v>1903.7</v>
      </c>
      <c r="FA13">
        <f>INDEX(HaverPull!$B:$XZ,MATCH(Calculations!FA$9,HaverPull!$B:$B,0),MATCH(Calculations!$B13,HaverPull!$B$1:$XZ$1,0))</f>
        <v>1842.8</v>
      </c>
      <c r="FB13">
        <f>INDEX(HaverPull!$B:$XZ,MATCH(Calculations!FB$9,HaverPull!$B:$B,0),MATCH(Calculations!$B13,HaverPull!$B$1:$XZ$1,0))</f>
        <v>1880.4</v>
      </c>
      <c r="FC13">
        <f>INDEX(HaverPull!$B:$XZ,MATCH(Calculations!FC$9,HaverPull!$B:$B,0),MATCH(Calculations!$B13,HaverPull!$B$1:$XZ$1,0))</f>
        <v>1994.6</v>
      </c>
      <c r="FD13">
        <f>INDEX(HaverPull!$B:$XZ,MATCH(Calculations!FD$9,HaverPull!$B:$B,0),MATCH(Calculations!$B13,HaverPull!$B$1:$XZ$1,0))</f>
        <v>2132</v>
      </c>
      <c r="FE13">
        <f>INDEX(HaverPull!$B:$XZ,MATCH(Calculations!FE$9,HaverPull!$B:$B,0),MATCH(Calculations!$B13,HaverPull!$B$1:$XZ$1,0))</f>
        <v>2132</v>
      </c>
      <c r="FF13">
        <f>INDEX(HaverPull!$B:$XZ,MATCH(Calculations!FF$9,HaverPull!$B:$B,0),MATCH(Calculations!$B13,HaverPull!$B$1:$XZ$1,0))</f>
        <v>2147.4</v>
      </c>
      <c r="FG13">
        <f>INDEX(HaverPull!$B:$XZ,MATCH(Calculations!FG$9,HaverPull!$B:$B,0),MATCH(Calculations!$B13,HaverPull!$B$1:$XZ$1,0))</f>
        <v>2212.6999999999998</v>
      </c>
      <c r="FH13">
        <f>INDEX(HaverPull!$B:$XZ,MATCH(Calculations!FH$9,HaverPull!$B:$B,0),MATCH(Calculations!$B13,HaverPull!$B$1:$XZ$1,0))</f>
        <v>2219</v>
      </c>
      <c r="FI13">
        <f>INDEX(HaverPull!$B:$XZ,MATCH(Calculations!FI$9,HaverPull!$B:$B,0),MATCH(Calculations!$B13,HaverPull!$B$1:$XZ$1,0))</f>
        <v>2245.1</v>
      </c>
      <c r="FJ13">
        <f>INDEX(HaverPull!$B:$XZ,MATCH(Calculations!FJ$9,HaverPull!$B:$B,0),MATCH(Calculations!$B13,HaverPull!$B$1:$XZ$1,0))</f>
        <v>2259</v>
      </c>
      <c r="FK13">
        <f>INDEX(HaverPull!$B:$XZ,MATCH(Calculations!FK$9,HaverPull!$B:$B,0),MATCH(Calculations!$B13,HaverPull!$B$1:$XZ$1,0))</f>
        <v>2262.1</v>
      </c>
      <c r="FL13">
        <f>INDEX(HaverPull!$B:$XZ,MATCH(Calculations!FL$9,HaverPull!$B:$B,0),MATCH(Calculations!$B13,HaverPull!$B$1:$XZ$1,0))</f>
        <v>2258.1999999999998</v>
      </c>
      <c r="FM13">
        <f>INDEX(HaverPull!$B:$XZ,MATCH(Calculations!FM$9,HaverPull!$B:$B,0),MATCH(Calculations!$B13,HaverPull!$B$1:$XZ$1,0))</f>
        <v>2250.1</v>
      </c>
      <c r="FN13">
        <f>INDEX(HaverPull!$B:$XZ,MATCH(Calculations!FN$9,HaverPull!$B:$B,0),MATCH(Calculations!$B13,HaverPull!$B$1:$XZ$1,0))</f>
        <v>2260.3000000000002</v>
      </c>
      <c r="FO13">
        <f>INDEX(HaverPull!$B:$XZ,MATCH(Calculations!FO$9,HaverPull!$B:$B,0),MATCH(Calculations!$B13,HaverPull!$B$1:$XZ$1,0))</f>
        <v>2282.1</v>
      </c>
      <c r="FP13">
        <f>INDEX(HaverPull!$B:$XZ,MATCH(Calculations!FP$9,HaverPull!$B:$B,0),MATCH(Calculations!$B13,HaverPull!$B$1:$XZ$1,0))</f>
        <v>2305.5</v>
      </c>
      <c r="FQ13">
        <f>INDEX(HaverPull!$B:$XZ,MATCH(Calculations!FQ$9,HaverPull!$B:$B,0),MATCH(Calculations!$B13,HaverPull!$B$1:$XZ$1,0))</f>
        <v>2312.6</v>
      </c>
      <c r="FR13">
        <f>INDEX(HaverPull!$B:$XZ,MATCH(Calculations!FR$9,HaverPull!$B:$B,0),MATCH(Calculations!$B13,HaverPull!$B$1:$XZ$1,0))</f>
        <v>2330.3000000000002</v>
      </c>
      <c r="FS13">
        <f>INDEX(HaverPull!$B:$XZ,MATCH(Calculations!FS$9,HaverPull!$B:$B,0),MATCH(Calculations!$B13,HaverPull!$B$1:$XZ$1,0))</f>
        <v>2352.9</v>
      </c>
      <c r="FT13">
        <f>INDEX(HaverPull!$B:$XZ,MATCH(Calculations!FT$9,HaverPull!$B:$B,0),MATCH(Calculations!$B13,HaverPull!$B$1:$XZ$1,0))</f>
        <v>2362.1999999999998</v>
      </c>
      <c r="FU13">
        <f>INDEX(HaverPull!$B:$XZ,MATCH(Calculations!FU$9,HaverPull!$B:$B,0),MATCH(Calculations!$B13,HaverPull!$B$1:$XZ$1,0))</f>
        <v>2384</v>
      </c>
      <c r="FV13">
        <f>INDEX(HaverPull!$B:$XZ,MATCH(Calculations!FV$9,HaverPull!$B:$B,0),MATCH(Calculations!$B13,HaverPull!$B$1:$XZ$1,0))</f>
        <v>2389.6999999999998</v>
      </c>
      <c r="FW13">
        <f>INDEX(HaverPull!$B:$XZ,MATCH(Calculations!FW$9,HaverPull!$B:$B,0),MATCH(Calculations!$B13,HaverPull!$B$1:$XZ$1,0))</f>
        <v>2427.8000000000002</v>
      </c>
      <c r="FX13">
        <f>INDEX(HaverPull!$B:$XZ,MATCH(Calculations!FX$9,HaverPull!$B:$B,0),MATCH(Calculations!$B13,HaverPull!$B$1:$XZ$1,0))</f>
        <v>2468</v>
      </c>
    </row>
    <row r="14" spans="1:206" x14ac:dyDescent="0.25">
      <c r="A14" s="8" t="s">
        <v>198</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948.6</v>
      </c>
      <c r="FP14">
        <f>INDEX(HaverPull!$B:$XZ,MATCH(Calculations!FP$9,HaverPull!$B:$B,0),MATCH(Calculations!$B14,HaverPull!$B$1:$XZ$1,0))</f>
        <v>949.4</v>
      </c>
      <c r="FQ14">
        <f>INDEX(HaverPull!$B:$XZ,MATCH(Calculations!FQ$9,HaverPull!$B:$B,0),MATCH(Calculations!$B14,HaverPull!$B$1:$XZ$1,0))</f>
        <v>951.5</v>
      </c>
      <c r="FR14">
        <f>INDEX(HaverPull!$B:$XZ,MATCH(Calculations!FR$9,HaverPull!$B:$B,0),MATCH(Calculations!$B14,HaverPull!$B$1:$XZ$1,0))</f>
        <v>973.7</v>
      </c>
      <c r="FS14">
        <f>INDEX(HaverPull!$B:$XZ,MATCH(Calculations!FS$9,HaverPull!$B:$B,0),MATCH(Calculations!$B14,HaverPull!$B$1:$XZ$1,0))</f>
        <v>1096</v>
      </c>
      <c r="FT14">
        <f>INDEX(HaverPull!$B:$XZ,MATCH(Calculations!FT$9,HaverPull!$B:$B,0),MATCH(Calculations!$B14,HaverPull!$B$1:$XZ$1,0))</f>
        <v>1107.5</v>
      </c>
      <c r="FU14">
        <f>INDEX(HaverPull!$B:$XZ,MATCH(Calculations!FU$9,HaverPull!$B:$B,0),MATCH(Calculations!$B14,HaverPull!$B$1:$XZ$1,0))</f>
        <v>1113.2</v>
      </c>
      <c r="FV14">
        <f>INDEX(HaverPull!$B:$XZ,MATCH(Calculations!FV$9,HaverPull!$B:$B,0),MATCH(Calculations!$B14,HaverPull!$B$1:$XZ$1,0))</f>
        <v>1122.9000000000001</v>
      </c>
      <c r="FW14">
        <f>INDEX(HaverPull!$B:$XZ,MATCH(Calculations!FW$9,HaverPull!$B:$B,0),MATCH(Calculations!$B14,HaverPull!$B$1:$XZ$1,0))</f>
        <v>1152.2</v>
      </c>
      <c r="FX14">
        <f>INDEX(HaverPull!$B:$XZ,MATCH(Calculations!FX$9,HaverPull!$B:$B,0),MATCH(Calculations!$B14,HaverPull!$B$1:$XZ$1,0))</f>
        <v>1166.7</v>
      </c>
    </row>
    <row r="15" spans="1:206" x14ac:dyDescent="0.25">
      <c r="A15" s="8" t="s">
        <v>199</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162.1</v>
      </c>
      <c r="AB15">
        <f>INDEX(HaverPull!$B:$XZ,MATCH(Calculations!AB$9,HaverPull!$B:$B,0),MATCH(Calculations!$B15,HaverPull!$B$1:$XZ$1,0))</f>
        <v>169</v>
      </c>
      <c r="AC15">
        <f>INDEX(HaverPull!$B:$XZ,MATCH(Calculations!AC$9,HaverPull!$B:$B,0),MATCH(Calculations!$B15,HaverPull!$B$1:$XZ$1,0))</f>
        <v>175.8</v>
      </c>
      <c r="AD15">
        <f>INDEX(HaverPull!$B:$XZ,MATCH(Calculations!AD$9,HaverPull!$B:$B,0),MATCH(Calculations!$B15,HaverPull!$B$1:$XZ$1,0))</f>
        <v>182.4</v>
      </c>
      <c r="AE15">
        <f>INDEX(HaverPull!$B:$XZ,MATCH(Calculations!AE$9,HaverPull!$B:$B,0),MATCH(Calculations!$B15,HaverPull!$B$1:$XZ$1,0))</f>
        <v>188.4</v>
      </c>
      <c r="AF15">
        <f>INDEX(HaverPull!$B:$XZ,MATCH(Calculations!AF$9,HaverPull!$B:$B,0),MATCH(Calculations!$B15,HaverPull!$B$1:$XZ$1,0))</f>
        <v>195.3</v>
      </c>
      <c r="AG15">
        <f>INDEX(HaverPull!$B:$XZ,MATCH(Calculations!AG$9,HaverPull!$B:$B,0),MATCH(Calculations!$B15,HaverPull!$B$1:$XZ$1,0))</f>
        <v>198.2</v>
      </c>
      <c r="AH15">
        <f>INDEX(HaverPull!$B:$XZ,MATCH(Calculations!AH$9,HaverPull!$B:$B,0),MATCH(Calculations!$B15,HaverPull!$B$1:$XZ$1,0))</f>
        <v>208.1</v>
      </c>
      <c r="AI15">
        <f>INDEX(HaverPull!$B:$XZ,MATCH(Calculations!AI$9,HaverPull!$B:$B,0),MATCH(Calculations!$B15,HaverPull!$B$1:$XZ$1,0))</f>
        <v>211.7</v>
      </c>
      <c r="AJ15">
        <f>INDEX(HaverPull!$B:$XZ,MATCH(Calculations!AJ$9,HaverPull!$B:$B,0),MATCH(Calculations!$B15,HaverPull!$B$1:$XZ$1,0))</f>
        <v>222.8</v>
      </c>
      <c r="AK15">
        <f>INDEX(HaverPull!$B:$XZ,MATCH(Calculations!AK$9,HaverPull!$B:$B,0),MATCH(Calculations!$B15,HaverPull!$B$1:$XZ$1,0))</f>
        <v>236</v>
      </c>
      <c r="AL15">
        <f>INDEX(HaverPull!$B:$XZ,MATCH(Calculations!AL$9,HaverPull!$B:$B,0),MATCH(Calculations!$B15,HaverPull!$B$1:$XZ$1,0))</f>
        <v>247</v>
      </c>
      <c r="AM15">
        <f>INDEX(HaverPull!$B:$XZ,MATCH(Calculations!AM$9,HaverPull!$B:$B,0),MATCH(Calculations!$B15,HaverPull!$B$1:$XZ$1,0))</f>
        <v>253.4</v>
      </c>
      <c r="AN15">
        <f>INDEX(HaverPull!$B:$XZ,MATCH(Calculations!AN$9,HaverPull!$B:$B,0),MATCH(Calculations!$B15,HaverPull!$B$1:$XZ$1,0))</f>
        <v>261.8</v>
      </c>
      <c r="AO15">
        <f>INDEX(HaverPull!$B:$XZ,MATCH(Calculations!AO$9,HaverPull!$B:$B,0),MATCH(Calculations!$B15,HaverPull!$B$1:$XZ$1,0))</f>
        <v>274.60000000000002</v>
      </c>
      <c r="AP15">
        <f>INDEX(HaverPull!$B:$XZ,MATCH(Calculations!AP$9,HaverPull!$B:$B,0),MATCH(Calculations!$B15,HaverPull!$B$1:$XZ$1,0))</f>
        <v>285</v>
      </c>
      <c r="AQ15">
        <f>INDEX(HaverPull!$B:$XZ,MATCH(Calculations!AQ$9,HaverPull!$B:$B,0),MATCH(Calculations!$B15,HaverPull!$B$1:$XZ$1,0))</f>
        <v>284.2</v>
      </c>
      <c r="AR15">
        <f>INDEX(HaverPull!$B:$XZ,MATCH(Calculations!AR$9,HaverPull!$B:$B,0),MATCH(Calculations!$B15,HaverPull!$B$1:$XZ$1,0))</f>
        <v>291.5</v>
      </c>
      <c r="AS15">
        <f>INDEX(HaverPull!$B:$XZ,MATCH(Calculations!AS$9,HaverPull!$B:$B,0),MATCH(Calculations!$B15,HaverPull!$B$1:$XZ$1,0))</f>
        <v>301.5</v>
      </c>
      <c r="AT15">
        <f>INDEX(HaverPull!$B:$XZ,MATCH(Calculations!AT$9,HaverPull!$B:$B,0),MATCH(Calculations!$B15,HaverPull!$B$1:$XZ$1,0))</f>
        <v>318.2</v>
      </c>
      <c r="AU15">
        <f>INDEX(HaverPull!$B:$XZ,MATCH(Calculations!AU$9,HaverPull!$B:$B,0),MATCH(Calculations!$B15,HaverPull!$B$1:$XZ$1,0))</f>
        <v>330.3</v>
      </c>
      <c r="AV15">
        <f>INDEX(HaverPull!$B:$XZ,MATCH(Calculations!AV$9,HaverPull!$B:$B,0),MATCH(Calculations!$B15,HaverPull!$B$1:$XZ$1,0))</f>
        <v>342.1</v>
      </c>
      <c r="AW15">
        <f>INDEX(HaverPull!$B:$XZ,MATCH(Calculations!AW$9,HaverPull!$B:$B,0),MATCH(Calculations!$B15,HaverPull!$B$1:$XZ$1,0))</f>
        <v>356.3</v>
      </c>
      <c r="AX15">
        <f>INDEX(HaverPull!$B:$XZ,MATCH(Calculations!AX$9,HaverPull!$B:$B,0),MATCH(Calculations!$B15,HaverPull!$B$1:$XZ$1,0))</f>
        <v>352</v>
      </c>
      <c r="AY15">
        <f>INDEX(HaverPull!$B:$XZ,MATCH(Calculations!AY$9,HaverPull!$B:$B,0),MATCH(Calculations!$B15,HaverPull!$B$1:$XZ$1,0))</f>
        <v>351.9</v>
      </c>
      <c r="AZ15">
        <f>INDEX(HaverPull!$B:$XZ,MATCH(Calculations!AZ$9,HaverPull!$B:$B,0),MATCH(Calculations!$B15,HaverPull!$B$1:$XZ$1,0))</f>
        <v>359.1</v>
      </c>
      <c r="BA15">
        <f>INDEX(HaverPull!$B:$XZ,MATCH(Calculations!BA$9,HaverPull!$B:$B,0),MATCH(Calculations!$B15,HaverPull!$B$1:$XZ$1,0))</f>
        <v>349.5</v>
      </c>
      <c r="BB15">
        <f>INDEX(HaverPull!$B:$XZ,MATCH(Calculations!BB$9,HaverPull!$B:$B,0),MATCH(Calculations!$B15,HaverPull!$B$1:$XZ$1,0))</f>
        <v>355.9</v>
      </c>
      <c r="BC15">
        <f>INDEX(HaverPull!$B:$XZ,MATCH(Calculations!BC$9,HaverPull!$B:$B,0),MATCH(Calculations!$B15,HaverPull!$B$1:$XZ$1,0))</f>
        <v>350.3</v>
      </c>
      <c r="BD15">
        <f>INDEX(HaverPull!$B:$XZ,MATCH(Calculations!BD$9,HaverPull!$B:$B,0),MATCH(Calculations!$B15,HaverPull!$B$1:$XZ$1,0))</f>
        <v>359</v>
      </c>
      <c r="BE15">
        <f>INDEX(HaverPull!$B:$XZ,MATCH(Calculations!BE$9,HaverPull!$B:$B,0),MATCH(Calculations!$B15,HaverPull!$B$1:$XZ$1,0))</f>
        <v>344.9</v>
      </c>
      <c r="BF15">
        <f>INDEX(HaverPull!$B:$XZ,MATCH(Calculations!BF$9,HaverPull!$B:$B,0),MATCH(Calculations!$B15,HaverPull!$B$1:$XZ$1,0))</f>
        <v>355.1</v>
      </c>
      <c r="BG15">
        <f>INDEX(HaverPull!$B:$XZ,MATCH(Calculations!BG$9,HaverPull!$B:$B,0),MATCH(Calculations!$B15,HaverPull!$B$1:$XZ$1,0))</f>
        <v>360.7</v>
      </c>
      <c r="BH15">
        <f>INDEX(HaverPull!$B:$XZ,MATCH(Calculations!BH$9,HaverPull!$B:$B,0),MATCH(Calculations!$B15,HaverPull!$B$1:$XZ$1,0))</f>
        <v>369.9</v>
      </c>
      <c r="BI15">
        <f>INDEX(HaverPull!$B:$XZ,MATCH(Calculations!BI$9,HaverPull!$B:$B,0),MATCH(Calculations!$B15,HaverPull!$B$1:$XZ$1,0))</f>
        <v>383.6</v>
      </c>
      <c r="BJ15">
        <f>INDEX(HaverPull!$B:$XZ,MATCH(Calculations!BJ$9,HaverPull!$B:$B,0),MATCH(Calculations!$B15,HaverPull!$B$1:$XZ$1,0))</f>
        <v>395.4</v>
      </c>
      <c r="BK15">
        <f>INDEX(HaverPull!$B:$XZ,MATCH(Calculations!BK$9,HaverPull!$B:$B,0),MATCH(Calculations!$B15,HaverPull!$B$1:$XZ$1,0))</f>
        <v>431.8</v>
      </c>
      <c r="BL15">
        <f>INDEX(HaverPull!$B:$XZ,MATCH(Calculations!BL$9,HaverPull!$B:$B,0),MATCH(Calculations!$B15,HaverPull!$B$1:$XZ$1,0))</f>
        <v>388.1</v>
      </c>
      <c r="BM15">
        <f>INDEX(HaverPull!$B:$XZ,MATCH(Calculations!BM$9,HaverPull!$B:$B,0),MATCH(Calculations!$B15,HaverPull!$B$1:$XZ$1,0))</f>
        <v>421.1</v>
      </c>
      <c r="BN15">
        <f>INDEX(HaverPull!$B:$XZ,MATCH(Calculations!BN$9,HaverPull!$B:$B,0),MATCH(Calculations!$B15,HaverPull!$B$1:$XZ$1,0))</f>
        <v>428.4</v>
      </c>
      <c r="BO15">
        <f>INDEX(HaverPull!$B:$XZ,MATCH(Calculations!BO$9,HaverPull!$B:$B,0),MATCH(Calculations!$B15,HaverPull!$B$1:$XZ$1,0))</f>
        <v>425.7</v>
      </c>
      <c r="BP15">
        <f>INDEX(HaverPull!$B:$XZ,MATCH(Calculations!BP$9,HaverPull!$B:$B,0),MATCH(Calculations!$B15,HaverPull!$B$1:$XZ$1,0))</f>
        <v>428.8</v>
      </c>
      <c r="BQ15">
        <f>INDEX(HaverPull!$B:$XZ,MATCH(Calculations!BQ$9,HaverPull!$B:$B,0),MATCH(Calculations!$B15,HaverPull!$B$1:$XZ$1,0))</f>
        <v>438.9</v>
      </c>
      <c r="BR15">
        <f>INDEX(HaverPull!$B:$XZ,MATCH(Calculations!BR$9,HaverPull!$B:$B,0),MATCH(Calculations!$B15,HaverPull!$B$1:$XZ$1,0))</f>
        <v>455.4</v>
      </c>
      <c r="BS15">
        <f>INDEX(HaverPull!$B:$XZ,MATCH(Calculations!BS$9,HaverPull!$B:$B,0),MATCH(Calculations!$B15,HaverPull!$B$1:$XZ$1,0))</f>
        <v>450.2</v>
      </c>
      <c r="BT15">
        <f>INDEX(HaverPull!$B:$XZ,MATCH(Calculations!BT$9,HaverPull!$B:$B,0),MATCH(Calculations!$B15,HaverPull!$B$1:$XZ$1,0))</f>
        <v>511.1</v>
      </c>
      <c r="BU15">
        <f>INDEX(HaverPull!$B:$XZ,MATCH(Calculations!BU$9,HaverPull!$B:$B,0),MATCH(Calculations!$B15,HaverPull!$B$1:$XZ$1,0))</f>
        <v>488.4</v>
      </c>
      <c r="BV15">
        <f>INDEX(HaverPull!$B:$XZ,MATCH(Calculations!BV$9,HaverPull!$B:$B,0),MATCH(Calculations!$B15,HaverPull!$B$1:$XZ$1,0))</f>
        <v>506.4</v>
      </c>
      <c r="BW15">
        <f>INDEX(HaverPull!$B:$XZ,MATCH(Calculations!BW$9,HaverPull!$B:$B,0),MATCH(Calculations!$B15,HaverPull!$B$1:$XZ$1,0))</f>
        <v>501.1</v>
      </c>
      <c r="BX15">
        <f>INDEX(HaverPull!$B:$XZ,MATCH(Calculations!BX$9,HaverPull!$B:$B,0),MATCH(Calculations!$B15,HaverPull!$B$1:$XZ$1,0))</f>
        <v>496.8</v>
      </c>
      <c r="BY15">
        <f>INDEX(HaverPull!$B:$XZ,MATCH(Calculations!BY$9,HaverPull!$B:$B,0),MATCH(Calculations!$B15,HaverPull!$B$1:$XZ$1,0))</f>
        <v>505.7</v>
      </c>
      <c r="BZ15">
        <f>INDEX(HaverPull!$B:$XZ,MATCH(Calculations!BZ$9,HaverPull!$B:$B,0),MATCH(Calculations!$B15,HaverPull!$B$1:$XZ$1,0))</f>
        <v>516.20000000000005</v>
      </c>
      <c r="CA15">
        <f>INDEX(HaverPull!$B:$XZ,MATCH(Calculations!CA$9,HaverPull!$B:$B,0),MATCH(Calculations!$B15,HaverPull!$B$1:$XZ$1,0))</f>
        <v>551.29999999999995</v>
      </c>
      <c r="CB15">
        <f>INDEX(HaverPull!$B:$XZ,MATCH(Calculations!CB$9,HaverPull!$B:$B,0),MATCH(Calculations!$B15,HaverPull!$B$1:$XZ$1,0))</f>
        <v>565</v>
      </c>
      <c r="CC15">
        <f>INDEX(HaverPull!$B:$XZ,MATCH(Calculations!CC$9,HaverPull!$B:$B,0),MATCH(Calculations!$B15,HaverPull!$B$1:$XZ$1,0))</f>
        <v>569.9</v>
      </c>
      <c r="CD15">
        <f>INDEX(HaverPull!$B:$XZ,MATCH(Calculations!CD$9,HaverPull!$B:$B,0),MATCH(Calculations!$B15,HaverPull!$B$1:$XZ$1,0))</f>
        <v>578.20000000000005</v>
      </c>
      <c r="CE15">
        <f>INDEX(HaverPull!$B:$XZ,MATCH(Calculations!CE$9,HaverPull!$B:$B,0),MATCH(Calculations!$B15,HaverPull!$B$1:$XZ$1,0))</f>
        <v>580.5</v>
      </c>
      <c r="CF15">
        <f>INDEX(HaverPull!$B:$XZ,MATCH(Calculations!CF$9,HaverPull!$B:$B,0),MATCH(Calculations!$B15,HaverPull!$B$1:$XZ$1,0))</f>
        <v>592.6</v>
      </c>
      <c r="CG15">
        <f>INDEX(HaverPull!$B:$XZ,MATCH(Calculations!CG$9,HaverPull!$B:$B,0),MATCH(Calculations!$B15,HaverPull!$B$1:$XZ$1,0))</f>
        <v>598.79999999999995</v>
      </c>
      <c r="CH15">
        <f>INDEX(HaverPull!$B:$XZ,MATCH(Calculations!CH$9,HaverPull!$B:$B,0),MATCH(Calculations!$B15,HaverPull!$B$1:$XZ$1,0))</f>
        <v>598.9</v>
      </c>
      <c r="CI15">
        <f>INDEX(HaverPull!$B:$XZ,MATCH(Calculations!CI$9,HaverPull!$B:$B,0),MATCH(Calculations!$B15,HaverPull!$B$1:$XZ$1,0))</f>
        <v>578.5</v>
      </c>
      <c r="CJ15">
        <f>INDEX(HaverPull!$B:$XZ,MATCH(Calculations!CJ$9,HaverPull!$B:$B,0),MATCH(Calculations!$B15,HaverPull!$B$1:$XZ$1,0))</f>
        <v>583.70000000000005</v>
      </c>
      <c r="CK15">
        <f>INDEX(HaverPull!$B:$XZ,MATCH(Calculations!CK$9,HaverPull!$B:$B,0),MATCH(Calculations!$B15,HaverPull!$B$1:$XZ$1,0))</f>
        <v>588</v>
      </c>
      <c r="CL15">
        <f>INDEX(HaverPull!$B:$XZ,MATCH(Calculations!CL$9,HaverPull!$B:$B,0),MATCH(Calculations!$B15,HaverPull!$B$1:$XZ$1,0))</f>
        <v>596.4</v>
      </c>
      <c r="CM15">
        <f>INDEX(HaverPull!$B:$XZ,MATCH(Calculations!CM$9,HaverPull!$B:$B,0),MATCH(Calculations!$B15,HaverPull!$B$1:$XZ$1,0))</f>
        <v>586.5</v>
      </c>
      <c r="CN15">
        <f>INDEX(HaverPull!$B:$XZ,MATCH(Calculations!CN$9,HaverPull!$B:$B,0),MATCH(Calculations!$B15,HaverPull!$B$1:$XZ$1,0))</f>
        <v>604.9</v>
      </c>
      <c r="CO15">
        <f>INDEX(HaverPull!$B:$XZ,MATCH(Calculations!CO$9,HaverPull!$B:$B,0),MATCH(Calculations!$B15,HaverPull!$B$1:$XZ$1,0))</f>
        <v>613.9</v>
      </c>
      <c r="CP15">
        <f>INDEX(HaverPull!$B:$XZ,MATCH(Calculations!CP$9,HaverPull!$B:$B,0),MATCH(Calculations!$B15,HaverPull!$B$1:$XZ$1,0))</f>
        <v>636.9</v>
      </c>
      <c r="CQ15">
        <f>INDEX(HaverPull!$B:$XZ,MATCH(Calculations!CQ$9,HaverPull!$B:$B,0),MATCH(Calculations!$B15,HaverPull!$B$1:$XZ$1,0))</f>
        <v>614.6</v>
      </c>
      <c r="CR15">
        <f>INDEX(HaverPull!$B:$XZ,MATCH(Calculations!CR$9,HaverPull!$B:$B,0),MATCH(Calculations!$B15,HaverPull!$B$1:$XZ$1,0))</f>
        <v>641.29999999999995</v>
      </c>
      <c r="CS15">
        <f>INDEX(HaverPull!$B:$XZ,MATCH(Calculations!CS$9,HaverPull!$B:$B,0),MATCH(Calculations!$B15,HaverPull!$B$1:$XZ$1,0))</f>
        <v>657</v>
      </c>
      <c r="CT15">
        <f>INDEX(HaverPull!$B:$XZ,MATCH(Calculations!CT$9,HaverPull!$B:$B,0),MATCH(Calculations!$B15,HaverPull!$B$1:$XZ$1,0))</f>
        <v>673.3</v>
      </c>
      <c r="CU15">
        <f>INDEX(HaverPull!$B:$XZ,MATCH(Calculations!CU$9,HaverPull!$B:$B,0),MATCH(Calculations!$B15,HaverPull!$B$1:$XZ$1,0))</f>
        <v>671.1</v>
      </c>
      <c r="CV15">
        <f>INDEX(HaverPull!$B:$XZ,MATCH(Calculations!CV$9,HaverPull!$B:$B,0),MATCH(Calculations!$B15,HaverPull!$B$1:$XZ$1,0))</f>
        <v>695.3</v>
      </c>
      <c r="CW15">
        <f>INDEX(HaverPull!$B:$XZ,MATCH(Calculations!CW$9,HaverPull!$B:$B,0),MATCH(Calculations!$B15,HaverPull!$B$1:$XZ$1,0))</f>
        <v>692.8</v>
      </c>
      <c r="CX15">
        <f>INDEX(HaverPull!$B:$XZ,MATCH(Calculations!CX$9,HaverPull!$B:$B,0),MATCH(Calculations!$B15,HaverPull!$B$1:$XZ$1,0))</f>
        <v>702.9</v>
      </c>
      <c r="CY15">
        <f>INDEX(HaverPull!$B:$XZ,MATCH(Calculations!CY$9,HaverPull!$B:$B,0),MATCH(Calculations!$B15,HaverPull!$B$1:$XZ$1,0))</f>
        <v>720</v>
      </c>
      <c r="CZ15">
        <f>INDEX(HaverPull!$B:$XZ,MATCH(Calculations!CZ$9,HaverPull!$B:$B,0),MATCH(Calculations!$B15,HaverPull!$B$1:$XZ$1,0))</f>
        <v>742.2</v>
      </c>
      <c r="DA15">
        <f>INDEX(HaverPull!$B:$XZ,MATCH(Calculations!DA$9,HaverPull!$B:$B,0),MATCH(Calculations!$B15,HaverPull!$B$1:$XZ$1,0))</f>
        <v>747.7</v>
      </c>
      <c r="DB15">
        <f>INDEX(HaverPull!$B:$XZ,MATCH(Calculations!DB$9,HaverPull!$B:$B,0),MATCH(Calculations!$B15,HaverPull!$B$1:$XZ$1,0))</f>
        <v>765.7</v>
      </c>
      <c r="DC15">
        <f>INDEX(HaverPull!$B:$XZ,MATCH(Calculations!DC$9,HaverPull!$B:$B,0),MATCH(Calculations!$B15,HaverPull!$B$1:$XZ$1,0))</f>
        <v>796.5</v>
      </c>
      <c r="DD15">
        <f>INDEX(HaverPull!$B:$XZ,MATCH(Calculations!DD$9,HaverPull!$B:$B,0),MATCH(Calculations!$B15,HaverPull!$B$1:$XZ$1,0))</f>
        <v>834.4</v>
      </c>
      <c r="DE15">
        <f>INDEX(HaverPull!$B:$XZ,MATCH(Calculations!DE$9,HaverPull!$B:$B,0),MATCH(Calculations!$B15,HaverPull!$B$1:$XZ$1,0))</f>
        <v>838.4</v>
      </c>
      <c r="DF15">
        <f>INDEX(HaverPull!$B:$XZ,MATCH(Calculations!DF$9,HaverPull!$B:$B,0),MATCH(Calculations!$B15,HaverPull!$B$1:$XZ$1,0))</f>
        <v>858.4</v>
      </c>
      <c r="DG15">
        <f>INDEX(HaverPull!$B:$XZ,MATCH(Calculations!DG$9,HaverPull!$B:$B,0),MATCH(Calculations!$B15,HaverPull!$B$1:$XZ$1,0))</f>
        <v>896.4</v>
      </c>
      <c r="DH15">
        <f>INDEX(HaverPull!$B:$XZ,MATCH(Calculations!DH$9,HaverPull!$B:$B,0),MATCH(Calculations!$B15,HaverPull!$B$1:$XZ$1,0))</f>
        <v>910.5</v>
      </c>
      <c r="DI15">
        <f>INDEX(HaverPull!$B:$XZ,MATCH(Calculations!DI$9,HaverPull!$B:$B,0),MATCH(Calculations!$B15,HaverPull!$B$1:$XZ$1,0))</f>
        <v>935.4</v>
      </c>
      <c r="DJ15">
        <f>INDEX(HaverPull!$B:$XZ,MATCH(Calculations!DJ$9,HaverPull!$B:$B,0),MATCH(Calculations!$B15,HaverPull!$B$1:$XZ$1,0))</f>
        <v>962.2</v>
      </c>
      <c r="DK15">
        <f>INDEX(HaverPull!$B:$XZ,MATCH(Calculations!DK$9,HaverPull!$B:$B,0),MATCH(Calculations!$B15,HaverPull!$B$1:$XZ$1,0))</f>
        <v>990.1</v>
      </c>
      <c r="DL15">
        <f>INDEX(HaverPull!$B:$XZ,MATCH(Calculations!DL$9,HaverPull!$B:$B,0),MATCH(Calculations!$B15,HaverPull!$B$1:$XZ$1,0))</f>
        <v>1016.4</v>
      </c>
      <c r="DM15">
        <f>INDEX(HaverPull!$B:$XZ,MATCH(Calculations!DM$9,HaverPull!$B:$B,0),MATCH(Calculations!$B15,HaverPull!$B$1:$XZ$1,0))</f>
        <v>1037.2</v>
      </c>
      <c r="DN15">
        <f>INDEX(HaverPull!$B:$XZ,MATCH(Calculations!DN$9,HaverPull!$B:$B,0),MATCH(Calculations!$B15,HaverPull!$B$1:$XZ$1,0))</f>
        <v>1062</v>
      </c>
      <c r="DO15">
        <f>INDEX(HaverPull!$B:$XZ,MATCH(Calculations!DO$9,HaverPull!$B:$B,0),MATCH(Calculations!$B15,HaverPull!$B$1:$XZ$1,0))</f>
        <v>1073.5</v>
      </c>
      <c r="DP15">
        <f>INDEX(HaverPull!$B:$XZ,MATCH(Calculations!DP$9,HaverPull!$B:$B,0),MATCH(Calculations!$B15,HaverPull!$B$1:$XZ$1,0))</f>
        <v>1090.8</v>
      </c>
      <c r="DQ15">
        <f>INDEX(HaverPull!$B:$XZ,MATCH(Calculations!DQ$9,HaverPull!$B:$B,0),MATCH(Calculations!$B15,HaverPull!$B$1:$XZ$1,0))</f>
        <v>1116.2</v>
      </c>
      <c r="DR15">
        <f>INDEX(HaverPull!$B:$XZ,MATCH(Calculations!DR$9,HaverPull!$B:$B,0),MATCH(Calculations!$B15,HaverPull!$B$1:$XZ$1,0))</f>
        <v>1149.5999999999999</v>
      </c>
      <c r="DS15">
        <f>INDEX(HaverPull!$B:$XZ,MATCH(Calculations!DS$9,HaverPull!$B:$B,0),MATCH(Calculations!$B15,HaverPull!$B$1:$XZ$1,0))</f>
        <v>1204.7</v>
      </c>
      <c r="DT15">
        <f>INDEX(HaverPull!$B:$XZ,MATCH(Calculations!DT$9,HaverPull!$B:$B,0),MATCH(Calculations!$B15,HaverPull!$B$1:$XZ$1,0))</f>
        <v>1226.0999999999999</v>
      </c>
      <c r="DU15">
        <f>INDEX(HaverPull!$B:$XZ,MATCH(Calculations!DU$9,HaverPull!$B:$B,0),MATCH(Calculations!$B15,HaverPull!$B$1:$XZ$1,0))</f>
        <v>1243.5999999999999</v>
      </c>
      <c r="DV15">
        <f>INDEX(HaverPull!$B:$XZ,MATCH(Calculations!DV$9,HaverPull!$B:$B,0),MATCH(Calculations!$B15,HaverPull!$B$1:$XZ$1,0))</f>
        <v>1254.5999999999999</v>
      </c>
      <c r="DW15">
        <f>INDEX(HaverPull!$B:$XZ,MATCH(Calculations!DW$9,HaverPull!$B:$B,0),MATCH(Calculations!$B15,HaverPull!$B$1:$XZ$1,0))</f>
        <v>1297.5999999999999</v>
      </c>
      <c r="DX15">
        <f>INDEX(HaverPull!$B:$XZ,MATCH(Calculations!DX$9,HaverPull!$B:$B,0),MATCH(Calculations!$B15,HaverPull!$B$1:$XZ$1,0))</f>
        <v>1304.5</v>
      </c>
      <c r="DY15">
        <f>INDEX(HaverPull!$B:$XZ,MATCH(Calculations!DY$9,HaverPull!$B:$B,0),MATCH(Calculations!$B15,HaverPull!$B$1:$XZ$1,0))</f>
        <v>1109.5</v>
      </c>
      <c r="DZ15">
        <f>INDEX(HaverPull!$B:$XZ,MATCH(Calculations!DZ$9,HaverPull!$B:$B,0),MATCH(Calculations!$B15,HaverPull!$B$1:$XZ$1,0))</f>
        <v>1227.7</v>
      </c>
      <c r="EA15">
        <f>INDEX(HaverPull!$B:$XZ,MATCH(Calculations!EA$9,HaverPull!$B:$B,0),MATCH(Calculations!$B15,HaverPull!$B$1:$XZ$1,0))</f>
        <v>1065.2</v>
      </c>
      <c r="EB15">
        <f>INDEX(HaverPull!$B:$XZ,MATCH(Calculations!EB$9,HaverPull!$B:$B,0),MATCH(Calculations!$B15,HaverPull!$B$1:$XZ$1,0))</f>
        <v>1045</v>
      </c>
      <c r="EC15">
        <f>INDEX(HaverPull!$B:$XZ,MATCH(Calculations!EC$9,HaverPull!$B:$B,0),MATCH(Calculations!$B15,HaverPull!$B$1:$XZ$1,0))</f>
        <v>1048.8</v>
      </c>
      <c r="ED15">
        <f>INDEX(HaverPull!$B:$XZ,MATCH(Calculations!ED$9,HaverPull!$B:$B,0),MATCH(Calculations!$B15,HaverPull!$B$1:$XZ$1,0))</f>
        <v>1042.4000000000001</v>
      </c>
      <c r="EE15">
        <f>INDEX(HaverPull!$B:$XZ,MATCH(Calculations!EE$9,HaverPull!$B:$B,0),MATCH(Calculations!$B15,HaverPull!$B$1:$XZ$1,0))</f>
        <v>1017.9</v>
      </c>
      <c r="EF15">
        <f>INDEX(HaverPull!$B:$XZ,MATCH(Calculations!EF$9,HaverPull!$B:$B,0),MATCH(Calculations!$B15,HaverPull!$B$1:$XZ$1,0))</f>
        <v>1014.7</v>
      </c>
      <c r="EG15">
        <f>INDEX(HaverPull!$B:$XZ,MATCH(Calculations!EG$9,HaverPull!$B:$B,0),MATCH(Calculations!$B15,HaverPull!$B$1:$XZ$1,0))</f>
        <v>950.7</v>
      </c>
      <c r="EH15">
        <f>INDEX(HaverPull!$B:$XZ,MATCH(Calculations!EH$9,HaverPull!$B:$B,0),MATCH(Calculations!$B15,HaverPull!$B$1:$XZ$1,0))</f>
        <v>1020.1</v>
      </c>
      <c r="EI15">
        <f>INDEX(HaverPull!$B:$XZ,MATCH(Calculations!EI$9,HaverPull!$B:$B,0),MATCH(Calculations!$B15,HaverPull!$B$1:$XZ$1,0))</f>
        <v>1008.3</v>
      </c>
      <c r="EJ15">
        <f>INDEX(HaverPull!$B:$XZ,MATCH(Calculations!EJ$9,HaverPull!$B:$B,0),MATCH(Calculations!$B15,HaverPull!$B$1:$XZ$1,0))</f>
        <v>1023.3</v>
      </c>
      <c r="EK15">
        <f>INDEX(HaverPull!$B:$XZ,MATCH(Calculations!EK$9,HaverPull!$B:$B,0),MATCH(Calculations!$B15,HaverPull!$B$1:$XZ$1,0))</f>
        <v>1062.9000000000001</v>
      </c>
      <c r="EL15">
        <f>INDEX(HaverPull!$B:$XZ,MATCH(Calculations!EL$9,HaverPull!$B:$B,0),MATCH(Calculations!$B15,HaverPull!$B$1:$XZ$1,0))</f>
        <v>1089.4000000000001</v>
      </c>
      <c r="EM15">
        <f>INDEX(HaverPull!$B:$XZ,MATCH(Calculations!EM$9,HaverPull!$B:$B,0),MATCH(Calculations!$B15,HaverPull!$B$1:$XZ$1,0))</f>
        <v>1167.8</v>
      </c>
      <c r="EN15">
        <f>INDEX(HaverPull!$B:$XZ,MATCH(Calculations!EN$9,HaverPull!$B:$B,0),MATCH(Calculations!$B15,HaverPull!$B$1:$XZ$1,0))</f>
        <v>1193</v>
      </c>
      <c r="EO15">
        <f>INDEX(HaverPull!$B:$XZ,MATCH(Calculations!EO$9,HaverPull!$B:$B,0),MATCH(Calculations!$B15,HaverPull!$B$1:$XZ$1,0))</f>
        <v>1221.9000000000001</v>
      </c>
      <c r="EP15">
        <f>INDEX(HaverPull!$B:$XZ,MATCH(Calculations!EP$9,HaverPull!$B:$B,0),MATCH(Calculations!$B15,HaverPull!$B$1:$XZ$1,0))</f>
        <v>1251.4000000000001</v>
      </c>
      <c r="EQ15">
        <f>INDEX(HaverPull!$B:$XZ,MATCH(Calculations!EQ$9,HaverPull!$B:$B,0),MATCH(Calculations!$B15,HaverPull!$B$1:$XZ$1,0))</f>
        <v>1315.7</v>
      </c>
      <c r="ER15">
        <f>INDEX(HaverPull!$B:$XZ,MATCH(Calculations!ER$9,HaverPull!$B:$B,0),MATCH(Calculations!$B15,HaverPull!$B$1:$XZ$1,0))</f>
        <v>1344.2</v>
      </c>
      <c r="ES15">
        <f>INDEX(HaverPull!$B:$XZ,MATCH(Calculations!ES$9,HaverPull!$B:$B,0),MATCH(Calculations!$B15,HaverPull!$B$1:$XZ$1,0))</f>
        <v>1354</v>
      </c>
      <c r="ET15">
        <f>INDEX(HaverPull!$B:$XZ,MATCH(Calculations!ET$9,HaverPull!$B:$B,0),MATCH(Calculations!$B15,HaverPull!$B$1:$XZ$1,0))</f>
        <v>1394.5</v>
      </c>
      <c r="EU15">
        <f>INDEX(HaverPull!$B:$XZ,MATCH(Calculations!EU$9,HaverPull!$B:$B,0),MATCH(Calculations!$B15,HaverPull!$B$1:$XZ$1,0))</f>
        <v>1457.3</v>
      </c>
      <c r="EV15">
        <f>INDEX(HaverPull!$B:$XZ,MATCH(Calculations!EV$9,HaverPull!$B:$B,0),MATCH(Calculations!$B15,HaverPull!$B$1:$XZ$1,0))</f>
        <v>1482.7</v>
      </c>
      <c r="EW15">
        <f>INDEX(HaverPull!$B:$XZ,MATCH(Calculations!EW$9,HaverPull!$B:$B,0),MATCH(Calculations!$B15,HaverPull!$B$1:$XZ$1,0))</f>
        <v>1494.8</v>
      </c>
      <c r="EX15">
        <f>INDEX(HaverPull!$B:$XZ,MATCH(Calculations!EX$9,HaverPull!$B:$B,0),MATCH(Calculations!$B15,HaverPull!$B$1:$XZ$1,0))</f>
        <v>1516.7</v>
      </c>
      <c r="EY15">
        <f>INDEX(HaverPull!$B:$XZ,MATCH(Calculations!EY$9,HaverPull!$B:$B,0),MATCH(Calculations!$B15,HaverPull!$B$1:$XZ$1,0))</f>
        <v>1529.4</v>
      </c>
      <c r="EZ15">
        <f>INDEX(HaverPull!$B:$XZ,MATCH(Calculations!EZ$9,HaverPull!$B:$B,0),MATCH(Calculations!$B15,HaverPull!$B$1:$XZ$1,0))</f>
        <v>1337</v>
      </c>
      <c r="FA15">
        <f>INDEX(HaverPull!$B:$XZ,MATCH(Calculations!FA$9,HaverPull!$B:$B,0),MATCH(Calculations!$B15,HaverPull!$B$1:$XZ$1,0))</f>
        <v>1442.4</v>
      </c>
      <c r="FB15">
        <f>INDEX(HaverPull!$B:$XZ,MATCH(Calculations!FB$9,HaverPull!$B:$B,0),MATCH(Calculations!$B15,HaverPull!$B$1:$XZ$1,0))</f>
        <v>1432</v>
      </c>
      <c r="FC15">
        <f>INDEX(HaverPull!$B:$XZ,MATCH(Calculations!FC$9,HaverPull!$B:$B,0),MATCH(Calculations!$B15,HaverPull!$B$1:$XZ$1,0))</f>
        <v>1195.5</v>
      </c>
      <c r="FD15">
        <f>INDEX(HaverPull!$B:$XZ,MATCH(Calculations!FD$9,HaverPull!$B:$B,0),MATCH(Calculations!$B15,HaverPull!$B$1:$XZ$1,0))</f>
        <v>1125.2</v>
      </c>
      <c r="FE15">
        <f>INDEX(HaverPull!$B:$XZ,MATCH(Calculations!FE$9,HaverPull!$B:$B,0),MATCH(Calculations!$B15,HaverPull!$B$1:$XZ$1,0))</f>
        <v>1126.4000000000001</v>
      </c>
      <c r="FF15">
        <f>INDEX(HaverPull!$B:$XZ,MATCH(Calculations!FF$9,HaverPull!$B:$B,0),MATCH(Calculations!$B15,HaverPull!$B$1:$XZ$1,0))</f>
        <v>1132.5999999999999</v>
      </c>
      <c r="FG15">
        <f>INDEX(HaverPull!$B:$XZ,MATCH(Calculations!FG$9,HaverPull!$B:$B,0),MATCH(Calculations!$B15,HaverPull!$B$1:$XZ$1,0))</f>
        <v>1145.5999999999999</v>
      </c>
      <c r="FH15">
        <f>INDEX(HaverPull!$B:$XZ,MATCH(Calculations!FH$9,HaverPull!$B:$B,0),MATCH(Calculations!$B15,HaverPull!$B$1:$XZ$1,0))</f>
        <v>1167.9000000000001</v>
      </c>
      <c r="FI15">
        <f>INDEX(HaverPull!$B:$XZ,MATCH(Calculations!FI$9,HaverPull!$B:$B,0),MATCH(Calculations!$B15,HaverPull!$B$1:$XZ$1,0))</f>
        <v>1209.4000000000001</v>
      </c>
      <c r="FJ15">
        <f>INDEX(HaverPull!$B:$XZ,MATCH(Calculations!FJ$9,HaverPull!$B:$B,0),MATCH(Calculations!$B15,HaverPull!$B$1:$XZ$1,0))</f>
        <v>1242.9000000000001</v>
      </c>
      <c r="FK15">
        <f>INDEX(HaverPull!$B:$XZ,MATCH(Calculations!FK$9,HaverPull!$B:$B,0),MATCH(Calculations!$B15,HaverPull!$B$1:$XZ$1,0))</f>
        <v>1372.9</v>
      </c>
      <c r="FL15">
        <f>INDEX(HaverPull!$B:$XZ,MATCH(Calculations!FL$9,HaverPull!$B:$B,0),MATCH(Calculations!$B15,HaverPull!$B$1:$XZ$1,0))</f>
        <v>1390.6</v>
      </c>
      <c r="FM15">
        <f>INDEX(HaverPull!$B:$XZ,MATCH(Calculations!FM$9,HaverPull!$B:$B,0),MATCH(Calculations!$B15,HaverPull!$B$1:$XZ$1,0))</f>
        <v>1418.1</v>
      </c>
      <c r="FN15">
        <f>INDEX(HaverPull!$B:$XZ,MATCH(Calculations!FN$9,HaverPull!$B:$B,0),MATCH(Calculations!$B15,HaverPull!$B$1:$XZ$1,0))</f>
        <v>1420.9</v>
      </c>
      <c r="FO15">
        <f>INDEX(HaverPull!$B:$XZ,MATCH(Calculations!FO$9,HaverPull!$B:$B,0),MATCH(Calculations!$B15,HaverPull!$B$1:$XZ$1,0))</f>
        <v>1464.7</v>
      </c>
      <c r="FP15">
        <f>INDEX(HaverPull!$B:$XZ,MATCH(Calculations!FP$9,HaverPull!$B:$B,0),MATCH(Calculations!$B15,HaverPull!$B$1:$XZ$1,0))</f>
        <v>1479.5</v>
      </c>
      <c r="FQ15">
        <f>INDEX(HaverPull!$B:$XZ,MATCH(Calculations!FQ$9,HaverPull!$B:$B,0),MATCH(Calculations!$B15,HaverPull!$B$1:$XZ$1,0))</f>
        <v>1505.1</v>
      </c>
      <c r="FR15">
        <f>INDEX(HaverPull!$B:$XZ,MATCH(Calculations!FR$9,HaverPull!$B:$B,0),MATCH(Calculations!$B15,HaverPull!$B$1:$XZ$1,0))</f>
        <v>1565.4</v>
      </c>
      <c r="FS15">
        <f>INDEX(HaverPull!$B:$XZ,MATCH(Calculations!FS$9,HaverPull!$B:$B,0),MATCH(Calculations!$B15,HaverPull!$B$1:$XZ$1,0))</f>
        <v>1636.8</v>
      </c>
      <c r="FT15">
        <f>INDEX(HaverPull!$B:$XZ,MATCH(Calculations!FT$9,HaverPull!$B:$B,0),MATCH(Calculations!$B15,HaverPull!$B$1:$XZ$1,0))</f>
        <v>1660.6</v>
      </c>
      <c r="FU15">
        <f>INDEX(HaverPull!$B:$XZ,MATCH(Calculations!FU$9,HaverPull!$B:$B,0),MATCH(Calculations!$B15,HaverPull!$B$1:$XZ$1,0))</f>
        <v>1661.5</v>
      </c>
      <c r="FV15">
        <f>INDEX(HaverPull!$B:$XZ,MATCH(Calculations!FV$9,HaverPull!$B:$B,0),MATCH(Calculations!$B15,HaverPull!$B$1:$XZ$1,0))</f>
        <v>1688.1</v>
      </c>
      <c r="FW15">
        <f>INDEX(HaverPull!$B:$XZ,MATCH(Calculations!FW$9,HaverPull!$B:$B,0),MATCH(Calculations!$B15,HaverPull!$B$1:$XZ$1,0))</f>
        <v>1711.8</v>
      </c>
      <c r="FX15">
        <f>INDEX(HaverPull!$B:$XZ,MATCH(Calculations!FX$9,HaverPull!$B:$B,0),MATCH(Calculations!$B15,HaverPull!$B$1:$XZ$1,0))</f>
        <v>1723</v>
      </c>
    </row>
    <row r="16" spans="1:206" x14ac:dyDescent="0.25">
      <c r="A16" s="8" t="s">
        <v>200</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1129.5</v>
      </c>
      <c r="FP16">
        <f>INDEX(HaverPull!$B:$XZ,MATCH(Calculations!FP$9,HaverPull!$B:$B,0),MATCH(Calculations!$B16,HaverPull!$B$1:$XZ$1,0))</f>
        <v>1132</v>
      </c>
      <c r="FQ16">
        <f>INDEX(HaverPull!$B:$XZ,MATCH(Calculations!FQ$9,HaverPull!$B:$B,0),MATCH(Calculations!$B16,HaverPull!$B$1:$XZ$1,0))</f>
        <v>1127.7</v>
      </c>
      <c r="FR16">
        <f>INDEX(HaverPull!$B:$XZ,MATCH(Calculations!FR$9,HaverPull!$B:$B,0),MATCH(Calculations!$B16,HaverPull!$B$1:$XZ$1,0))</f>
        <v>1138.9000000000001</v>
      </c>
      <c r="FS16">
        <f>INDEX(HaverPull!$B:$XZ,MATCH(Calculations!FS$9,HaverPull!$B:$B,0),MATCH(Calculations!$B16,HaverPull!$B$1:$XZ$1,0))</f>
        <v>1154.8</v>
      </c>
      <c r="FT16">
        <f>INDEX(HaverPull!$B:$XZ,MATCH(Calculations!FT$9,HaverPull!$B:$B,0),MATCH(Calculations!$B16,HaverPull!$B$1:$XZ$1,0))</f>
        <v>1152.2</v>
      </c>
      <c r="FU16">
        <f>INDEX(HaverPull!$B:$XZ,MATCH(Calculations!FU$9,HaverPull!$B:$B,0),MATCH(Calculations!$B16,HaverPull!$B$1:$XZ$1,0))</f>
        <v>1167.0999999999999</v>
      </c>
      <c r="FV16">
        <f>INDEX(HaverPull!$B:$XZ,MATCH(Calculations!FV$9,HaverPull!$B:$B,0),MATCH(Calculations!$B16,HaverPull!$B$1:$XZ$1,0))</f>
        <v>1175.7</v>
      </c>
      <c r="FW16">
        <f>INDEX(HaverPull!$B:$XZ,MATCH(Calculations!FW$9,HaverPull!$B:$B,0),MATCH(Calculations!$B16,HaverPull!$B$1:$XZ$1,0))</f>
        <v>1184.5</v>
      </c>
      <c r="FX16">
        <f>INDEX(HaverPull!$B:$XZ,MATCH(Calculations!FX$9,HaverPull!$B:$B,0),MATCH(Calculations!$B16,HaverPull!$B$1:$XZ$1,0))</f>
        <v>1197.9000000000001</v>
      </c>
    </row>
    <row r="17" spans="1:180" x14ac:dyDescent="0.25">
      <c r="A17" s="8" t="s">
        <v>255</v>
      </c>
      <c r="B17" s="9" t="s">
        <v>248</v>
      </c>
      <c r="C17">
        <f>INDEX(HaverPull!$B:$XZ,MATCH(Calculations!C$9,HaverPull!$B:$B,0),MATCH(Calculations!$B17,HaverPull!$B$1:$XZ$1,0))</f>
        <v>34.1</v>
      </c>
      <c r="D17">
        <f>INDEX(HaverPull!$B:$XZ,MATCH(Calculations!D$9,HaverPull!$B:$B,0),MATCH(Calculations!$B17,HaverPull!$B$1:$XZ$1,0))</f>
        <v>34.299999999999997</v>
      </c>
      <c r="E17">
        <f>INDEX(HaverPull!$B:$XZ,MATCH(Calculations!E$9,HaverPull!$B:$B,0),MATCH(Calculations!$B17,HaverPull!$B$1:$XZ$1,0))</f>
        <v>35.299999999999997</v>
      </c>
      <c r="F17">
        <f>INDEX(HaverPull!$B:$XZ,MATCH(Calculations!F$9,HaverPull!$B:$B,0),MATCH(Calculations!$B17,HaverPull!$B$1:$XZ$1,0))</f>
        <v>33.799999999999997</v>
      </c>
      <c r="G17">
        <f>INDEX(HaverPull!$B:$XZ,MATCH(Calculations!G$9,HaverPull!$B:$B,0),MATCH(Calculations!$B17,HaverPull!$B$1:$XZ$1,0))</f>
        <v>37.4</v>
      </c>
      <c r="H17">
        <f>INDEX(HaverPull!$B:$XZ,MATCH(Calculations!H$9,HaverPull!$B:$B,0),MATCH(Calculations!$B17,HaverPull!$B$1:$XZ$1,0))</f>
        <v>38.1</v>
      </c>
      <c r="I17">
        <f>INDEX(HaverPull!$B:$XZ,MATCH(Calculations!I$9,HaverPull!$B:$B,0),MATCH(Calculations!$B17,HaverPull!$B$1:$XZ$1,0))</f>
        <v>37.5</v>
      </c>
      <c r="J17">
        <f>INDEX(HaverPull!$B:$XZ,MATCH(Calculations!J$9,HaverPull!$B:$B,0),MATCH(Calculations!$B17,HaverPull!$B$1:$XZ$1,0))</f>
        <v>37.9</v>
      </c>
      <c r="K17">
        <f>INDEX(HaverPull!$B:$XZ,MATCH(Calculations!K$9,HaverPull!$B:$B,0),MATCH(Calculations!$B17,HaverPull!$B$1:$XZ$1,0))</f>
        <v>40</v>
      </c>
      <c r="L17">
        <f>INDEX(HaverPull!$B:$XZ,MATCH(Calculations!L$9,HaverPull!$B:$B,0),MATCH(Calculations!$B17,HaverPull!$B$1:$XZ$1,0))</f>
        <v>40.299999999999997</v>
      </c>
      <c r="M17">
        <f>INDEX(HaverPull!$B:$XZ,MATCH(Calculations!M$9,HaverPull!$B:$B,0),MATCH(Calculations!$B17,HaverPull!$B$1:$XZ$1,0))</f>
        <v>41.5</v>
      </c>
      <c r="N17">
        <f>INDEX(HaverPull!$B:$XZ,MATCH(Calculations!N$9,HaverPull!$B:$B,0),MATCH(Calculations!$B17,HaverPull!$B$1:$XZ$1,0))</f>
        <v>45.7</v>
      </c>
      <c r="O17">
        <f>INDEX(HaverPull!$B:$XZ,MATCH(Calculations!O$9,HaverPull!$B:$B,0),MATCH(Calculations!$B17,HaverPull!$B$1:$XZ$1,0))</f>
        <v>49</v>
      </c>
      <c r="P17">
        <f>INDEX(HaverPull!$B:$XZ,MATCH(Calculations!P$9,HaverPull!$B:$B,0),MATCH(Calculations!$B17,HaverPull!$B$1:$XZ$1,0))</f>
        <v>49.6</v>
      </c>
      <c r="Q17">
        <f>INDEX(HaverPull!$B:$XZ,MATCH(Calculations!Q$9,HaverPull!$B:$B,0),MATCH(Calculations!$B17,HaverPull!$B$1:$XZ$1,0))</f>
        <v>48.1</v>
      </c>
      <c r="R17">
        <f>INDEX(HaverPull!$B:$XZ,MATCH(Calculations!R$9,HaverPull!$B:$B,0),MATCH(Calculations!$B17,HaverPull!$B$1:$XZ$1,0))</f>
        <v>50.5</v>
      </c>
      <c r="S17">
        <f>INDEX(HaverPull!$B:$XZ,MATCH(Calculations!S$9,HaverPull!$B:$B,0),MATCH(Calculations!$B17,HaverPull!$B$1:$XZ$1,0))</f>
        <v>48.8</v>
      </c>
      <c r="T17">
        <f>INDEX(HaverPull!$B:$XZ,MATCH(Calculations!T$9,HaverPull!$B:$B,0),MATCH(Calculations!$B17,HaverPull!$B$1:$XZ$1,0))</f>
        <v>51.4</v>
      </c>
      <c r="U17">
        <f>INDEX(HaverPull!$B:$XZ,MATCH(Calculations!U$9,HaverPull!$B:$B,0),MATCH(Calculations!$B17,HaverPull!$B$1:$XZ$1,0))</f>
        <v>56.6</v>
      </c>
      <c r="V17">
        <f>INDEX(HaverPull!$B:$XZ,MATCH(Calculations!V$9,HaverPull!$B:$B,0),MATCH(Calculations!$B17,HaverPull!$B$1:$XZ$1,0))</f>
        <v>50.3</v>
      </c>
      <c r="W17">
        <f>INDEX(HaverPull!$B:$XZ,MATCH(Calculations!W$9,HaverPull!$B:$B,0),MATCH(Calculations!$B17,HaverPull!$B$1:$XZ$1,0))</f>
        <v>43.1</v>
      </c>
      <c r="X17">
        <f>INDEX(HaverPull!$B:$XZ,MATCH(Calculations!X$9,HaverPull!$B:$B,0),MATCH(Calculations!$B17,HaverPull!$B$1:$XZ$1,0))</f>
        <v>46.2</v>
      </c>
      <c r="Y17">
        <f>INDEX(HaverPull!$B:$XZ,MATCH(Calculations!Y$9,HaverPull!$B:$B,0),MATCH(Calculations!$B17,HaverPull!$B$1:$XZ$1,0))</f>
        <v>56.5</v>
      </c>
      <c r="Z17">
        <f>INDEX(HaverPull!$B:$XZ,MATCH(Calculations!Z$9,HaverPull!$B:$B,0),MATCH(Calculations!$B17,HaverPull!$B$1:$XZ$1,0))</f>
        <v>57.8</v>
      </c>
      <c r="AA17">
        <f>INDEX(HaverPull!$B:$XZ,MATCH(Calculations!AA$9,HaverPull!$B:$B,0),MATCH(Calculations!$B17,HaverPull!$B$1:$XZ$1,0))</f>
        <v>65.3</v>
      </c>
      <c r="AB17">
        <f>INDEX(HaverPull!$B:$XZ,MATCH(Calculations!AB$9,HaverPull!$B:$B,0),MATCH(Calculations!$B17,HaverPull!$B$1:$XZ$1,0))</f>
        <v>64.400000000000006</v>
      </c>
      <c r="AC17">
        <f>INDEX(HaverPull!$B:$XZ,MATCH(Calculations!AC$9,HaverPull!$B:$B,0),MATCH(Calculations!$B17,HaverPull!$B$1:$XZ$1,0))</f>
        <v>64.099999999999994</v>
      </c>
      <c r="AD17">
        <f>INDEX(HaverPull!$B:$XZ,MATCH(Calculations!AD$9,HaverPull!$B:$B,0),MATCH(Calculations!$B17,HaverPull!$B$1:$XZ$1,0))</f>
        <v>63.1</v>
      </c>
      <c r="AE17">
        <f>INDEX(HaverPull!$B:$XZ,MATCH(Calculations!AE$9,HaverPull!$B:$B,0),MATCH(Calculations!$B17,HaverPull!$B$1:$XZ$1,0))</f>
        <v>67.400000000000006</v>
      </c>
      <c r="AF17">
        <f>INDEX(HaverPull!$B:$XZ,MATCH(Calculations!AF$9,HaverPull!$B:$B,0),MATCH(Calculations!$B17,HaverPull!$B$1:$XZ$1,0))</f>
        <v>73.099999999999994</v>
      </c>
      <c r="AG17">
        <f>INDEX(HaverPull!$B:$XZ,MATCH(Calculations!AG$9,HaverPull!$B:$B,0),MATCH(Calculations!$B17,HaverPull!$B$1:$XZ$1,0))</f>
        <v>75.599999999999994</v>
      </c>
      <c r="AH17">
        <f>INDEX(HaverPull!$B:$XZ,MATCH(Calculations!AH$9,HaverPull!$B:$B,0),MATCH(Calculations!$B17,HaverPull!$B$1:$XZ$1,0))</f>
        <v>76.099999999999994</v>
      </c>
      <c r="AI17">
        <f>INDEX(HaverPull!$B:$XZ,MATCH(Calculations!AI$9,HaverPull!$B:$B,0),MATCH(Calculations!$B17,HaverPull!$B$1:$XZ$1,0))</f>
        <v>71.3</v>
      </c>
      <c r="AJ17">
        <f>INDEX(HaverPull!$B:$XZ,MATCH(Calculations!AJ$9,HaverPull!$B:$B,0),MATCH(Calculations!$B17,HaverPull!$B$1:$XZ$1,0))</f>
        <v>85.2</v>
      </c>
      <c r="AK17">
        <f>INDEX(HaverPull!$B:$XZ,MATCH(Calculations!AK$9,HaverPull!$B:$B,0),MATCH(Calculations!$B17,HaverPull!$B$1:$XZ$1,0))</f>
        <v>86.3</v>
      </c>
      <c r="AL17">
        <f>INDEX(HaverPull!$B:$XZ,MATCH(Calculations!AL$9,HaverPull!$B:$B,0),MATCH(Calculations!$B17,HaverPull!$B$1:$XZ$1,0))</f>
        <v>91.2</v>
      </c>
      <c r="AM17">
        <f>INDEX(HaverPull!$B:$XZ,MATCH(Calculations!AM$9,HaverPull!$B:$B,0),MATCH(Calculations!$B17,HaverPull!$B$1:$XZ$1,0))</f>
        <v>88.5</v>
      </c>
      <c r="AN17">
        <f>INDEX(HaverPull!$B:$XZ,MATCH(Calculations!AN$9,HaverPull!$B:$B,0),MATCH(Calculations!$B17,HaverPull!$B$1:$XZ$1,0))</f>
        <v>89.1</v>
      </c>
      <c r="AO17">
        <f>INDEX(HaverPull!$B:$XZ,MATCH(Calculations!AO$9,HaverPull!$B:$B,0),MATCH(Calculations!$B17,HaverPull!$B$1:$XZ$1,0))</f>
        <v>88.4</v>
      </c>
      <c r="AP17">
        <f>INDEX(HaverPull!$B:$XZ,MATCH(Calculations!AP$9,HaverPull!$B:$B,0),MATCH(Calculations!$B17,HaverPull!$B$1:$XZ$1,0))</f>
        <v>85.9</v>
      </c>
      <c r="AQ17">
        <f>INDEX(HaverPull!$B:$XZ,MATCH(Calculations!AQ$9,HaverPull!$B:$B,0),MATCH(Calculations!$B17,HaverPull!$B$1:$XZ$1,0))</f>
        <v>94.7</v>
      </c>
      <c r="AR17">
        <f>INDEX(HaverPull!$B:$XZ,MATCH(Calculations!AR$9,HaverPull!$B:$B,0),MATCH(Calculations!$B17,HaverPull!$B$1:$XZ$1,0))</f>
        <v>74.900000000000006</v>
      </c>
      <c r="AS17">
        <f>INDEX(HaverPull!$B:$XZ,MATCH(Calculations!AS$9,HaverPull!$B:$B,0),MATCH(Calculations!$B17,HaverPull!$B$1:$XZ$1,0))</f>
        <v>80.900000000000006</v>
      </c>
      <c r="AT17">
        <f>INDEX(HaverPull!$B:$XZ,MATCH(Calculations!AT$9,HaverPull!$B:$B,0),MATCH(Calculations!$B17,HaverPull!$B$1:$XZ$1,0))</f>
        <v>88.6</v>
      </c>
      <c r="AU17">
        <f>INDEX(HaverPull!$B:$XZ,MATCH(Calculations!AU$9,HaverPull!$B:$B,0),MATCH(Calculations!$B17,HaverPull!$B$1:$XZ$1,0))</f>
        <v>88.3</v>
      </c>
      <c r="AV17">
        <f>INDEX(HaverPull!$B:$XZ,MATCH(Calculations!AV$9,HaverPull!$B:$B,0),MATCH(Calculations!$B17,HaverPull!$B$1:$XZ$1,0))</f>
        <v>79.400000000000006</v>
      </c>
      <c r="AW17">
        <f>INDEX(HaverPull!$B:$XZ,MATCH(Calculations!AW$9,HaverPull!$B:$B,0),MATCH(Calculations!$B17,HaverPull!$B$1:$XZ$1,0))</f>
        <v>82.9</v>
      </c>
      <c r="AX17">
        <f>INDEX(HaverPull!$B:$XZ,MATCH(Calculations!AX$9,HaverPull!$B:$B,0),MATCH(Calculations!$B17,HaverPull!$B$1:$XZ$1,0))</f>
        <v>73.900000000000006</v>
      </c>
      <c r="AY17">
        <f>INDEX(HaverPull!$B:$XZ,MATCH(Calculations!AY$9,HaverPull!$B:$B,0),MATCH(Calculations!$B17,HaverPull!$B$1:$XZ$1,0))</f>
        <v>62.7</v>
      </c>
      <c r="AZ17">
        <f>INDEX(HaverPull!$B:$XZ,MATCH(Calculations!AZ$9,HaverPull!$B:$B,0),MATCH(Calculations!$B17,HaverPull!$B$1:$XZ$1,0))</f>
        <v>64.7</v>
      </c>
      <c r="BA17">
        <f>INDEX(HaverPull!$B:$XZ,MATCH(Calculations!BA$9,HaverPull!$B:$B,0),MATCH(Calculations!$B17,HaverPull!$B$1:$XZ$1,0))</f>
        <v>65.2</v>
      </c>
      <c r="BB17">
        <f>INDEX(HaverPull!$B:$XZ,MATCH(Calculations!BB$9,HaverPull!$B:$B,0),MATCH(Calculations!$B17,HaverPull!$B$1:$XZ$1,0))</f>
        <v>59.7</v>
      </c>
      <c r="BC17">
        <f>INDEX(HaverPull!$B:$XZ,MATCH(Calculations!BC$9,HaverPull!$B:$B,0),MATCH(Calculations!$B17,HaverPull!$B$1:$XZ$1,0))</f>
        <v>61</v>
      </c>
      <c r="BD17">
        <f>INDEX(HaverPull!$B:$XZ,MATCH(Calculations!BD$9,HaverPull!$B:$B,0),MATCH(Calculations!$B17,HaverPull!$B$1:$XZ$1,0))</f>
        <v>75.8</v>
      </c>
      <c r="BE17">
        <f>INDEX(HaverPull!$B:$XZ,MATCH(Calculations!BE$9,HaverPull!$B:$B,0),MATCH(Calculations!$B17,HaverPull!$B$1:$XZ$1,0))</f>
        <v>85</v>
      </c>
      <c r="BF17">
        <f>INDEX(HaverPull!$B:$XZ,MATCH(Calculations!BF$9,HaverPull!$B:$B,0),MATCH(Calculations!$B17,HaverPull!$B$1:$XZ$1,0))</f>
        <v>87.2</v>
      </c>
      <c r="BG17">
        <f>INDEX(HaverPull!$B:$XZ,MATCH(Calculations!BG$9,HaverPull!$B:$B,0),MATCH(Calculations!$B17,HaverPull!$B$1:$XZ$1,0))</f>
        <v>100.3</v>
      </c>
      <c r="BH17">
        <f>INDEX(HaverPull!$B:$XZ,MATCH(Calculations!BH$9,HaverPull!$B:$B,0),MATCH(Calculations!$B17,HaverPull!$B$1:$XZ$1,0))</f>
        <v>99.4</v>
      </c>
      <c r="BI17">
        <f>INDEX(HaverPull!$B:$XZ,MATCH(Calculations!BI$9,HaverPull!$B:$B,0),MATCH(Calculations!$B17,HaverPull!$B$1:$XZ$1,0))</f>
        <v>87.6</v>
      </c>
      <c r="BJ17">
        <f>INDEX(HaverPull!$B:$XZ,MATCH(Calculations!BJ$9,HaverPull!$B:$B,0),MATCH(Calculations!$B17,HaverPull!$B$1:$XZ$1,0))</f>
        <v>88.8</v>
      </c>
      <c r="BK17">
        <f>INDEX(HaverPull!$B:$XZ,MATCH(Calculations!BK$9,HaverPull!$B:$B,0),MATCH(Calculations!$B17,HaverPull!$B$1:$XZ$1,0))</f>
        <v>95.9</v>
      </c>
      <c r="BL17">
        <f>INDEX(HaverPull!$B:$XZ,MATCH(Calculations!BL$9,HaverPull!$B:$B,0),MATCH(Calculations!$B17,HaverPull!$B$1:$XZ$1,0))</f>
        <v>94.1</v>
      </c>
      <c r="BM17">
        <f>INDEX(HaverPull!$B:$XZ,MATCH(Calculations!BM$9,HaverPull!$B:$B,0),MATCH(Calculations!$B17,HaverPull!$B$1:$XZ$1,0))</f>
        <v>99.3</v>
      </c>
      <c r="BN17">
        <f>INDEX(HaverPull!$B:$XZ,MATCH(Calculations!BN$9,HaverPull!$B:$B,0),MATCH(Calculations!$B17,HaverPull!$B$1:$XZ$1,0))</f>
        <v>96.8</v>
      </c>
      <c r="BO17">
        <f>INDEX(HaverPull!$B:$XZ,MATCH(Calculations!BO$9,HaverPull!$B:$B,0),MATCH(Calculations!$B17,HaverPull!$B$1:$XZ$1,0))</f>
        <v>103.1</v>
      </c>
      <c r="BP17">
        <f>INDEX(HaverPull!$B:$XZ,MATCH(Calculations!BP$9,HaverPull!$B:$B,0),MATCH(Calculations!$B17,HaverPull!$B$1:$XZ$1,0))</f>
        <v>103.4</v>
      </c>
      <c r="BQ17">
        <f>INDEX(HaverPull!$B:$XZ,MATCH(Calculations!BQ$9,HaverPull!$B:$B,0),MATCH(Calculations!$B17,HaverPull!$B$1:$XZ$1,0))</f>
        <v>104.2</v>
      </c>
      <c r="BR17">
        <f>INDEX(HaverPull!$B:$XZ,MATCH(Calculations!BR$9,HaverPull!$B:$B,0),MATCH(Calculations!$B17,HaverPull!$B$1:$XZ$1,0))</f>
        <v>115.2</v>
      </c>
      <c r="BS17">
        <f>INDEX(HaverPull!$B:$XZ,MATCH(Calculations!BS$9,HaverPull!$B:$B,0),MATCH(Calculations!$B17,HaverPull!$B$1:$XZ$1,0))</f>
        <v>115.9</v>
      </c>
      <c r="BT17">
        <f>INDEX(HaverPull!$B:$XZ,MATCH(Calculations!BT$9,HaverPull!$B:$B,0),MATCH(Calculations!$B17,HaverPull!$B$1:$XZ$1,0))</f>
        <v>129.5</v>
      </c>
      <c r="BU17">
        <f>INDEX(HaverPull!$B:$XZ,MATCH(Calculations!BU$9,HaverPull!$B:$B,0),MATCH(Calculations!$B17,HaverPull!$B$1:$XZ$1,0))</f>
        <v>134.19999999999999</v>
      </c>
      <c r="BV17">
        <f>INDEX(HaverPull!$B:$XZ,MATCH(Calculations!BV$9,HaverPull!$B:$B,0),MATCH(Calculations!$B17,HaverPull!$B$1:$XZ$1,0))</f>
        <v>128.80000000000001</v>
      </c>
      <c r="BW17">
        <f>INDEX(HaverPull!$B:$XZ,MATCH(Calculations!BW$9,HaverPull!$B:$B,0),MATCH(Calculations!$B17,HaverPull!$B$1:$XZ$1,0))</f>
        <v>124.7</v>
      </c>
      <c r="BX17">
        <f>INDEX(HaverPull!$B:$XZ,MATCH(Calculations!BX$9,HaverPull!$B:$B,0),MATCH(Calculations!$B17,HaverPull!$B$1:$XZ$1,0))</f>
        <v>131.9</v>
      </c>
      <c r="BY17">
        <f>INDEX(HaverPull!$B:$XZ,MATCH(Calculations!BY$9,HaverPull!$B:$B,0),MATCH(Calculations!$B17,HaverPull!$B$1:$XZ$1,0))</f>
        <v>142.6</v>
      </c>
      <c r="BZ17">
        <f>INDEX(HaverPull!$B:$XZ,MATCH(Calculations!BZ$9,HaverPull!$B:$B,0),MATCH(Calculations!$B17,HaverPull!$B$1:$XZ$1,0))</f>
        <v>149.4</v>
      </c>
      <c r="CA17">
        <f>INDEX(HaverPull!$B:$XZ,MATCH(Calculations!CA$9,HaverPull!$B:$B,0),MATCH(Calculations!$B17,HaverPull!$B$1:$XZ$1,0))</f>
        <v>153.9</v>
      </c>
      <c r="CB17">
        <f>INDEX(HaverPull!$B:$XZ,MATCH(Calculations!CB$9,HaverPull!$B:$B,0),MATCH(Calculations!$B17,HaverPull!$B$1:$XZ$1,0))</f>
        <v>140.69999999999999</v>
      </c>
      <c r="CC17">
        <f>INDEX(HaverPull!$B:$XZ,MATCH(Calculations!CC$9,HaverPull!$B:$B,0),MATCH(Calculations!$B17,HaverPull!$B$1:$XZ$1,0))</f>
        <v>135.9</v>
      </c>
      <c r="CD17">
        <f>INDEX(HaverPull!$B:$XZ,MATCH(Calculations!CD$9,HaverPull!$B:$B,0),MATCH(Calculations!$B17,HaverPull!$B$1:$XZ$1,0))</f>
        <v>135.30000000000001</v>
      </c>
      <c r="CE17">
        <f>INDEX(HaverPull!$B:$XZ,MATCH(Calculations!CE$9,HaverPull!$B:$B,0),MATCH(Calculations!$B17,HaverPull!$B$1:$XZ$1,0))</f>
        <v>135</v>
      </c>
      <c r="CF17">
        <f>INDEX(HaverPull!$B:$XZ,MATCH(Calculations!CF$9,HaverPull!$B:$B,0),MATCH(Calculations!$B17,HaverPull!$B$1:$XZ$1,0))</f>
        <v>140</v>
      </c>
      <c r="CG17">
        <f>INDEX(HaverPull!$B:$XZ,MATCH(Calculations!CG$9,HaverPull!$B:$B,0),MATCH(Calculations!$B17,HaverPull!$B$1:$XZ$1,0))</f>
        <v>144.6</v>
      </c>
      <c r="CH17">
        <f>INDEX(HaverPull!$B:$XZ,MATCH(Calculations!CH$9,HaverPull!$B:$B,0),MATCH(Calculations!$B17,HaverPull!$B$1:$XZ$1,0))</f>
        <v>142.80000000000001</v>
      </c>
      <c r="CI17">
        <f>INDEX(HaverPull!$B:$XZ,MATCH(Calculations!CI$9,HaverPull!$B:$B,0),MATCH(Calculations!$B17,HaverPull!$B$1:$XZ$1,0))</f>
        <v>136.80000000000001</v>
      </c>
      <c r="CJ17">
        <f>INDEX(HaverPull!$B:$XZ,MATCH(Calculations!CJ$9,HaverPull!$B:$B,0),MATCH(Calculations!$B17,HaverPull!$B$1:$XZ$1,0))</f>
        <v>131.69999999999999</v>
      </c>
      <c r="CK17">
        <f>INDEX(HaverPull!$B:$XZ,MATCH(Calculations!CK$9,HaverPull!$B:$B,0),MATCH(Calculations!$B17,HaverPull!$B$1:$XZ$1,0))</f>
        <v>132.4</v>
      </c>
      <c r="CL17">
        <f>INDEX(HaverPull!$B:$XZ,MATCH(Calculations!CL$9,HaverPull!$B:$B,0),MATCH(Calculations!$B17,HaverPull!$B$1:$XZ$1,0))</f>
        <v>133.5</v>
      </c>
      <c r="CM17">
        <f>INDEX(HaverPull!$B:$XZ,MATCH(Calculations!CM$9,HaverPull!$B:$B,0),MATCH(Calculations!$B17,HaverPull!$B$1:$XZ$1,0))</f>
        <v>142.80000000000001</v>
      </c>
      <c r="CN17">
        <f>INDEX(HaverPull!$B:$XZ,MATCH(Calculations!CN$9,HaverPull!$B:$B,0),MATCH(Calculations!$B17,HaverPull!$B$1:$XZ$1,0))</f>
        <v>144.1</v>
      </c>
      <c r="CO17">
        <f>INDEX(HaverPull!$B:$XZ,MATCH(Calculations!CO$9,HaverPull!$B:$B,0),MATCH(Calculations!$B17,HaverPull!$B$1:$XZ$1,0))</f>
        <v>138.30000000000001</v>
      </c>
      <c r="CP17">
        <f>INDEX(HaverPull!$B:$XZ,MATCH(Calculations!CP$9,HaverPull!$B:$B,0),MATCH(Calculations!$B17,HaverPull!$B$1:$XZ$1,0))</f>
        <v>147.30000000000001</v>
      </c>
      <c r="CQ17">
        <f>INDEX(HaverPull!$B:$XZ,MATCH(Calculations!CQ$9,HaverPull!$B:$B,0),MATCH(Calculations!$B17,HaverPull!$B$1:$XZ$1,0))</f>
        <v>152.80000000000001</v>
      </c>
      <c r="CR17">
        <f>INDEX(HaverPull!$B:$XZ,MATCH(Calculations!CR$9,HaverPull!$B:$B,0),MATCH(Calculations!$B17,HaverPull!$B$1:$XZ$1,0))</f>
        <v>164.6</v>
      </c>
      <c r="CS17">
        <f>INDEX(HaverPull!$B:$XZ,MATCH(Calculations!CS$9,HaverPull!$B:$B,0),MATCH(Calculations!$B17,HaverPull!$B$1:$XZ$1,0))</f>
        <v>156.4</v>
      </c>
      <c r="CT17">
        <f>INDEX(HaverPull!$B:$XZ,MATCH(Calculations!CT$9,HaverPull!$B:$B,0),MATCH(Calculations!$B17,HaverPull!$B$1:$XZ$1,0))</f>
        <v>187.7</v>
      </c>
      <c r="CU17">
        <f>INDEX(HaverPull!$B:$XZ,MATCH(Calculations!CU$9,HaverPull!$B:$B,0),MATCH(Calculations!$B17,HaverPull!$B$1:$XZ$1,0))</f>
        <v>168.1</v>
      </c>
      <c r="CV17">
        <f>INDEX(HaverPull!$B:$XZ,MATCH(Calculations!CV$9,HaverPull!$B:$B,0),MATCH(Calculations!$B17,HaverPull!$B$1:$XZ$1,0))</f>
        <v>177.5</v>
      </c>
      <c r="CW17">
        <f>INDEX(HaverPull!$B:$XZ,MATCH(Calculations!CW$9,HaverPull!$B:$B,0),MATCH(Calculations!$B17,HaverPull!$B$1:$XZ$1,0))</f>
        <v>194.7</v>
      </c>
      <c r="CX17">
        <f>INDEX(HaverPull!$B:$XZ,MATCH(Calculations!CX$9,HaverPull!$B:$B,0),MATCH(Calculations!$B17,HaverPull!$B$1:$XZ$1,0))</f>
        <v>206.5</v>
      </c>
      <c r="CY17">
        <f>INDEX(HaverPull!$B:$XZ,MATCH(Calculations!CY$9,HaverPull!$B:$B,0),MATCH(Calculations!$B17,HaverPull!$B$1:$XZ$1,0))</f>
        <v>210.6</v>
      </c>
      <c r="CZ17">
        <f>INDEX(HaverPull!$B:$XZ,MATCH(Calculations!CZ$9,HaverPull!$B:$B,0),MATCH(Calculations!$B17,HaverPull!$B$1:$XZ$1,0))</f>
        <v>208.2</v>
      </c>
      <c r="DA17">
        <f>INDEX(HaverPull!$B:$XZ,MATCH(Calculations!DA$9,HaverPull!$B:$B,0),MATCH(Calculations!$B17,HaverPull!$B$1:$XZ$1,0))</f>
        <v>214.6</v>
      </c>
      <c r="DB17">
        <f>INDEX(HaverPull!$B:$XZ,MATCH(Calculations!DB$9,HaverPull!$B:$B,0),MATCH(Calculations!$B17,HaverPull!$B$1:$XZ$1,0))</f>
        <v>210.5</v>
      </c>
      <c r="DC17">
        <f>INDEX(HaverPull!$B:$XZ,MATCH(Calculations!DC$9,HaverPull!$B:$B,0),MATCH(Calculations!$B17,HaverPull!$B$1:$XZ$1,0))</f>
        <v>214.2</v>
      </c>
      <c r="DD17">
        <f>INDEX(HaverPull!$B:$XZ,MATCH(Calculations!DD$9,HaverPull!$B:$B,0),MATCH(Calculations!$B17,HaverPull!$B$1:$XZ$1,0))</f>
        <v>225.4</v>
      </c>
      <c r="DE17">
        <f>INDEX(HaverPull!$B:$XZ,MATCH(Calculations!DE$9,HaverPull!$B:$B,0),MATCH(Calculations!$B17,HaverPull!$B$1:$XZ$1,0))</f>
        <v>225.9</v>
      </c>
      <c r="DF17">
        <f>INDEX(HaverPull!$B:$XZ,MATCH(Calculations!DF$9,HaverPull!$B:$B,0),MATCH(Calculations!$B17,HaverPull!$B$1:$XZ$1,0))</f>
        <v>229</v>
      </c>
      <c r="DG17">
        <f>INDEX(HaverPull!$B:$XZ,MATCH(Calculations!DG$9,HaverPull!$B:$B,0),MATCH(Calculations!$B17,HaverPull!$B$1:$XZ$1,0))</f>
        <v>230</v>
      </c>
      <c r="DH17">
        <f>INDEX(HaverPull!$B:$XZ,MATCH(Calculations!DH$9,HaverPull!$B:$B,0),MATCH(Calculations!$B17,HaverPull!$B$1:$XZ$1,0))</f>
        <v>234.5</v>
      </c>
      <c r="DI17">
        <f>INDEX(HaverPull!$B:$XZ,MATCH(Calculations!DI$9,HaverPull!$B:$B,0),MATCH(Calculations!$B17,HaverPull!$B$1:$XZ$1,0))</f>
        <v>246.9</v>
      </c>
      <c r="DJ17">
        <f>INDEX(HaverPull!$B:$XZ,MATCH(Calculations!DJ$9,HaverPull!$B:$B,0),MATCH(Calculations!$B17,HaverPull!$B$1:$XZ$1,0))</f>
        <v>237.2</v>
      </c>
      <c r="DK17">
        <f>INDEX(HaverPull!$B:$XZ,MATCH(Calculations!DK$9,HaverPull!$B:$B,0),MATCH(Calculations!$B17,HaverPull!$B$1:$XZ$1,0))</f>
        <v>239.8</v>
      </c>
      <c r="DL17">
        <f>INDEX(HaverPull!$B:$XZ,MATCH(Calculations!DL$9,HaverPull!$B:$B,0),MATCH(Calculations!$B17,HaverPull!$B$1:$XZ$1,0))</f>
        <v>236.5</v>
      </c>
      <c r="DM17">
        <f>INDEX(HaverPull!$B:$XZ,MATCH(Calculations!DM$9,HaverPull!$B:$B,0),MATCH(Calculations!$B17,HaverPull!$B$1:$XZ$1,0))</f>
        <v>242.6</v>
      </c>
      <c r="DN17">
        <f>INDEX(HaverPull!$B:$XZ,MATCH(Calculations!DN$9,HaverPull!$B:$B,0),MATCH(Calculations!$B17,HaverPull!$B$1:$XZ$1,0))</f>
        <v>237.8</v>
      </c>
      <c r="DO17">
        <f>INDEX(HaverPull!$B:$XZ,MATCH(Calculations!DO$9,HaverPull!$B:$B,0),MATCH(Calculations!$B17,HaverPull!$B$1:$XZ$1,0))</f>
        <v>246.3</v>
      </c>
      <c r="DP17">
        <f>INDEX(HaverPull!$B:$XZ,MATCH(Calculations!DP$9,HaverPull!$B:$B,0),MATCH(Calculations!$B17,HaverPull!$B$1:$XZ$1,0))</f>
        <v>244.5</v>
      </c>
      <c r="DQ17">
        <f>INDEX(HaverPull!$B:$XZ,MATCH(Calculations!DQ$9,HaverPull!$B:$B,0),MATCH(Calculations!$B17,HaverPull!$B$1:$XZ$1,0))</f>
        <v>248.6</v>
      </c>
      <c r="DR17">
        <f>INDEX(HaverPull!$B:$XZ,MATCH(Calculations!DR$9,HaverPull!$B:$B,0),MATCH(Calculations!$B17,HaverPull!$B$1:$XZ$1,0))</f>
        <v>255.7</v>
      </c>
      <c r="DS17">
        <f>INDEX(HaverPull!$B:$XZ,MATCH(Calculations!DS$9,HaverPull!$B:$B,0),MATCH(Calculations!$B17,HaverPull!$B$1:$XZ$1,0))</f>
        <v>264.10000000000002</v>
      </c>
      <c r="DT17">
        <f>INDEX(HaverPull!$B:$XZ,MATCH(Calculations!DT$9,HaverPull!$B:$B,0),MATCH(Calculations!$B17,HaverPull!$B$1:$XZ$1,0))</f>
        <v>262.60000000000002</v>
      </c>
      <c r="DU17">
        <f>INDEX(HaverPull!$B:$XZ,MATCH(Calculations!DU$9,HaverPull!$B:$B,0),MATCH(Calculations!$B17,HaverPull!$B$1:$XZ$1,0))</f>
        <v>244.7</v>
      </c>
      <c r="DV17">
        <f>INDEX(HaverPull!$B:$XZ,MATCH(Calculations!DV$9,HaverPull!$B:$B,0),MATCH(Calculations!$B17,HaverPull!$B$1:$XZ$1,0))</f>
        <v>247.4</v>
      </c>
      <c r="DW17">
        <f>INDEX(HaverPull!$B:$XZ,MATCH(Calculations!DW$9,HaverPull!$B:$B,0),MATCH(Calculations!$B17,HaverPull!$B$1:$XZ$1,0))</f>
        <v>214.8</v>
      </c>
      <c r="DX17">
        <f>INDEX(HaverPull!$B:$XZ,MATCH(Calculations!DX$9,HaverPull!$B:$B,0),MATCH(Calculations!$B17,HaverPull!$B$1:$XZ$1,0))</f>
        <v>207</v>
      </c>
      <c r="DY17">
        <f>INDEX(HaverPull!$B:$XZ,MATCH(Calculations!DY$9,HaverPull!$B:$B,0),MATCH(Calculations!$B17,HaverPull!$B$1:$XZ$1,0))</f>
        <v>185.7</v>
      </c>
      <c r="DZ17">
        <f>INDEX(HaverPull!$B:$XZ,MATCH(Calculations!DZ$9,HaverPull!$B:$B,0),MATCH(Calculations!$B17,HaverPull!$B$1:$XZ$1,0))</f>
        <v>166.6</v>
      </c>
      <c r="EA17">
        <f>INDEX(HaverPull!$B:$XZ,MATCH(Calculations!EA$9,HaverPull!$B:$B,0),MATCH(Calculations!$B17,HaverPull!$B$1:$XZ$1,0))</f>
        <v>169.1</v>
      </c>
      <c r="EB17">
        <f>INDEX(HaverPull!$B:$XZ,MATCH(Calculations!EB$9,HaverPull!$B:$B,0),MATCH(Calculations!$B17,HaverPull!$B$1:$XZ$1,0))</f>
        <v>175.3</v>
      </c>
      <c r="EC17">
        <f>INDEX(HaverPull!$B:$XZ,MATCH(Calculations!EC$9,HaverPull!$B:$B,0),MATCH(Calculations!$B17,HaverPull!$B$1:$XZ$1,0))</f>
        <v>182.3</v>
      </c>
      <c r="ED17">
        <f>INDEX(HaverPull!$B:$XZ,MATCH(Calculations!ED$9,HaverPull!$B:$B,0),MATCH(Calculations!$B17,HaverPull!$B$1:$XZ$1,0))</f>
        <v>198.6</v>
      </c>
      <c r="EE17">
        <f>INDEX(HaverPull!$B:$XZ,MATCH(Calculations!EE$9,HaverPull!$B:$B,0),MATCH(Calculations!$B17,HaverPull!$B$1:$XZ$1,0))</f>
        <v>219.8</v>
      </c>
      <c r="EF17">
        <f>INDEX(HaverPull!$B:$XZ,MATCH(Calculations!EF$9,HaverPull!$B:$B,0),MATCH(Calculations!$B17,HaverPull!$B$1:$XZ$1,0))</f>
        <v>215.4</v>
      </c>
      <c r="EG17">
        <f>INDEX(HaverPull!$B:$XZ,MATCH(Calculations!EG$9,HaverPull!$B:$B,0),MATCH(Calculations!$B17,HaverPull!$B$1:$XZ$1,0))</f>
        <v>235.3</v>
      </c>
      <c r="EH17">
        <f>INDEX(HaverPull!$B:$XZ,MATCH(Calculations!EH$9,HaverPull!$B:$B,0),MATCH(Calculations!$B17,HaverPull!$B$1:$XZ$1,0))</f>
        <v>256.60000000000002</v>
      </c>
      <c r="EI17">
        <f>INDEX(HaverPull!$B:$XZ,MATCH(Calculations!EI$9,HaverPull!$B:$B,0),MATCH(Calculations!$B17,HaverPull!$B$1:$XZ$1,0))</f>
        <v>264.2</v>
      </c>
      <c r="EJ17">
        <f>INDEX(HaverPull!$B:$XZ,MATCH(Calculations!EJ$9,HaverPull!$B:$B,0),MATCH(Calculations!$B17,HaverPull!$B$1:$XZ$1,0))</f>
        <v>284</v>
      </c>
      <c r="EK17">
        <f>INDEX(HaverPull!$B:$XZ,MATCH(Calculations!EK$9,HaverPull!$B:$B,0),MATCH(Calculations!$B17,HaverPull!$B$1:$XZ$1,0))</f>
        <v>306.5</v>
      </c>
      <c r="EL17">
        <f>INDEX(HaverPull!$B:$XZ,MATCH(Calculations!EL$9,HaverPull!$B:$B,0),MATCH(Calculations!$B17,HaverPull!$B$1:$XZ$1,0))</f>
        <v>313.3</v>
      </c>
      <c r="EM17">
        <f>INDEX(HaverPull!$B:$XZ,MATCH(Calculations!EM$9,HaverPull!$B:$B,0),MATCH(Calculations!$B17,HaverPull!$B$1:$XZ$1,0))</f>
        <v>389.1</v>
      </c>
      <c r="EN17">
        <f>INDEX(HaverPull!$B:$XZ,MATCH(Calculations!EN$9,HaverPull!$B:$B,0),MATCH(Calculations!$B17,HaverPull!$B$1:$XZ$1,0))</f>
        <v>379.7</v>
      </c>
      <c r="EO17">
        <f>INDEX(HaverPull!$B:$XZ,MATCH(Calculations!EO$9,HaverPull!$B:$B,0),MATCH(Calculations!$B17,HaverPull!$B$1:$XZ$1,0))</f>
        <v>386.9</v>
      </c>
      <c r="EP17">
        <f>INDEX(HaverPull!$B:$XZ,MATCH(Calculations!EP$9,HaverPull!$B:$B,0),MATCH(Calculations!$B17,HaverPull!$B$1:$XZ$1,0))</f>
        <v>427.9</v>
      </c>
      <c r="EQ17">
        <f>INDEX(HaverPull!$B:$XZ,MATCH(Calculations!EQ$9,HaverPull!$B:$B,0),MATCH(Calculations!$B17,HaverPull!$B$1:$XZ$1,0))</f>
        <v>443.5</v>
      </c>
      <c r="ER17">
        <f>INDEX(HaverPull!$B:$XZ,MATCH(Calculations!ER$9,HaverPull!$B:$B,0),MATCH(Calculations!$B17,HaverPull!$B$1:$XZ$1,0))</f>
        <v>456.4</v>
      </c>
      <c r="ES17">
        <f>INDEX(HaverPull!$B:$XZ,MATCH(Calculations!ES$9,HaverPull!$B:$B,0),MATCH(Calculations!$B17,HaverPull!$B$1:$XZ$1,0))</f>
        <v>477.3</v>
      </c>
      <c r="ET17">
        <f>INDEX(HaverPull!$B:$XZ,MATCH(Calculations!ET$9,HaverPull!$B:$B,0),MATCH(Calculations!$B17,HaverPull!$B$1:$XZ$1,0))</f>
        <v>439.8</v>
      </c>
      <c r="EU17">
        <f>INDEX(HaverPull!$B:$XZ,MATCH(Calculations!EU$9,HaverPull!$B:$B,0),MATCH(Calculations!$B17,HaverPull!$B$1:$XZ$1,0))</f>
        <v>452</v>
      </c>
      <c r="EV17">
        <f>INDEX(HaverPull!$B:$XZ,MATCH(Calculations!EV$9,HaverPull!$B:$B,0),MATCH(Calculations!$B17,HaverPull!$B$1:$XZ$1,0))</f>
        <v>443.4</v>
      </c>
      <c r="EW17">
        <f>INDEX(HaverPull!$B:$XZ,MATCH(Calculations!EW$9,HaverPull!$B:$B,0),MATCH(Calculations!$B17,HaverPull!$B$1:$XZ$1,0))</f>
        <v>405.4</v>
      </c>
      <c r="EX17">
        <f>INDEX(HaverPull!$B:$XZ,MATCH(Calculations!EX$9,HaverPull!$B:$B,0),MATCH(Calculations!$B17,HaverPull!$B$1:$XZ$1,0))</f>
        <v>382</v>
      </c>
      <c r="EY17">
        <f>INDEX(HaverPull!$B:$XZ,MATCH(Calculations!EY$9,HaverPull!$B:$B,0),MATCH(Calculations!$B17,HaverPull!$B$1:$XZ$1,0))</f>
        <v>327.10000000000002</v>
      </c>
      <c r="EZ17">
        <f>INDEX(HaverPull!$B:$XZ,MATCH(Calculations!EZ$9,HaverPull!$B:$B,0),MATCH(Calculations!$B17,HaverPull!$B$1:$XZ$1,0))</f>
        <v>315.39999999999998</v>
      </c>
      <c r="FA17">
        <f>INDEX(HaverPull!$B:$XZ,MATCH(Calculations!FA$9,HaverPull!$B:$B,0),MATCH(Calculations!$B17,HaverPull!$B$1:$XZ$1,0))</f>
        <v>285</v>
      </c>
      <c r="FB17">
        <f>INDEX(HaverPull!$B:$XZ,MATCH(Calculations!FB$9,HaverPull!$B:$B,0),MATCH(Calculations!$B17,HaverPull!$B$1:$XZ$1,0))</f>
        <v>196.8</v>
      </c>
      <c r="FC17">
        <f>INDEX(HaverPull!$B:$XZ,MATCH(Calculations!FC$9,HaverPull!$B:$B,0),MATCH(Calculations!$B17,HaverPull!$B$1:$XZ$1,0))</f>
        <v>191.5</v>
      </c>
      <c r="FD17">
        <f>INDEX(HaverPull!$B:$XZ,MATCH(Calculations!FD$9,HaverPull!$B:$B,0),MATCH(Calculations!$B17,HaverPull!$B$1:$XZ$1,0))</f>
        <v>217.4</v>
      </c>
      <c r="FE17">
        <f>INDEX(HaverPull!$B:$XZ,MATCH(Calculations!FE$9,HaverPull!$B:$B,0),MATCH(Calculations!$B17,HaverPull!$B$1:$XZ$1,0))</f>
        <v>262.5</v>
      </c>
      <c r="FF17">
        <f>INDEX(HaverPull!$B:$XZ,MATCH(Calculations!FF$9,HaverPull!$B:$B,0),MATCH(Calculations!$B17,HaverPull!$B$1:$XZ$1,0))</f>
        <v>312.60000000000002</v>
      </c>
      <c r="FG17">
        <f>INDEX(HaverPull!$B:$XZ,MATCH(Calculations!FG$9,HaverPull!$B:$B,0),MATCH(Calculations!$B17,HaverPull!$B$1:$XZ$1,0))</f>
        <v>321.3</v>
      </c>
      <c r="FH17">
        <f>INDEX(HaverPull!$B:$XZ,MATCH(Calculations!FH$9,HaverPull!$B:$B,0),MATCH(Calculations!$B17,HaverPull!$B$1:$XZ$1,0))</f>
        <v>328</v>
      </c>
      <c r="FI17">
        <f>INDEX(HaverPull!$B:$XZ,MATCH(Calculations!FI$9,HaverPull!$B:$B,0),MATCH(Calculations!$B17,HaverPull!$B$1:$XZ$1,0))</f>
        <v>363.4</v>
      </c>
      <c r="FJ17">
        <f>INDEX(HaverPull!$B:$XZ,MATCH(Calculations!FJ$9,HaverPull!$B:$B,0),MATCH(Calculations!$B17,HaverPull!$B$1:$XZ$1,0))</f>
        <v>372.6</v>
      </c>
      <c r="FK17">
        <f>INDEX(HaverPull!$B:$XZ,MATCH(Calculations!FK$9,HaverPull!$B:$B,0),MATCH(Calculations!$B17,HaverPull!$B$1:$XZ$1,0))</f>
        <v>370.5</v>
      </c>
      <c r="FL17">
        <f>INDEX(HaverPull!$B:$XZ,MATCH(Calculations!FL$9,HaverPull!$B:$B,0),MATCH(Calculations!$B17,HaverPull!$B$1:$XZ$1,0))</f>
        <v>354.5</v>
      </c>
      <c r="FM17">
        <f>INDEX(HaverPull!$B:$XZ,MATCH(Calculations!FM$9,HaverPull!$B:$B,0),MATCH(Calculations!$B17,HaverPull!$B$1:$XZ$1,0))</f>
        <v>320.60000000000002</v>
      </c>
      <c r="FN17">
        <f>INDEX(HaverPull!$B:$XZ,MATCH(Calculations!FN$9,HaverPull!$B:$B,0),MATCH(Calculations!$B17,HaverPull!$B$1:$XZ$1,0))</f>
        <v>352.7</v>
      </c>
      <c r="FO17">
        <f>INDEX(HaverPull!$B:$XZ,MATCH(Calculations!FO$9,HaverPull!$B:$B,0),MATCH(Calculations!$B17,HaverPull!$B$1:$XZ$1,0))</f>
        <v>420.3</v>
      </c>
      <c r="FP17">
        <f>INDEX(HaverPull!$B:$XZ,MATCH(Calculations!FP$9,HaverPull!$B:$B,0),MATCH(Calculations!$B17,HaverPull!$B$1:$XZ$1,0))</f>
        <v>441.6</v>
      </c>
      <c r="FQ17">
        <f>INDEX(HaverPull!$B:$XZ,MATCH(Calculations!FQ$9,HaverPull!$B:$B,0),MATCH(Calculations!$B17,HaverPull!$B$1:$XZ$1,0))</f>
        <v>408.9</v>
      </c>
      <c r="FR17">
        <f>INDEX(HaverPull!$B:$XZ,MATCH(Calculations!FR$9,HaverPull!$B:$B,0),MATCH(Calculations!$B17,HaverPull!$B$1:$XZ$1,0))</f>
        <v>419.9</v>
      </c>
      <c r="FS17">
        <f>INDEX(HaverPull!$B:$XZ,MATCH(Calculations!FS$9,HaverPull!$B:$B,0),MATCH(Calculations!$B17,HaverPull!$B$1:$XZ$1,0))</f>
        <v>442</v>
      </c>
      <c r="FT17">
        <f>INDEX(HaverPull!$B:$XZ,MATCH(Calculations!FT$9,HaverPull!$B:$B,0),MATCH(Calculations!$B17,HaverPull!$B$1:$XZ$1,0))</f>
        <v>425.9</v>
      </c>
      <c r="FU17">
        <f>INDEX(HaverPull!$B:$XZ,MATCH(Calculations!FU$9,HaverPull!$B:$B,0),MATCH(Calculations!$B17,HaverPull!$B$1:$XZ$1,0))</f>
        <v>433.6</v>
      </c>
      <c r="FV17">
        <f>INDEX(HaverPull!$B:$XZ,MATCH(Calculations!FV$9,HaverPull!$B:$B,0),MATCH(Calculations!$B17,HaverPull!$B$1:$XZ$1,0))</f>
        <v>459.3</v>
      </c>
      <c r="FW17">
        <f>INDEX(HaverPull!$B:$XZ,MATCH(Calculations!FW$9,HaverPull!$B:$B,0),MATCH(Calculations!$B17,HaverPull!$B$1:$XZ$1,0))</f>
        <v>525.9</v>
      </c>
      <c r="FX17">
        <f>INDEX(HaverPull!$B:$XZ,MATCH(Calculations!FX$9,HaverPull!$B:$B,0),MATCH(Calculations!$B17,HaverPull!$B$1:$XZ$1,0))</f>
        <v>570.29999999999995</v>
      </c>
    </row>
    <row r="18" spans="1:180" x14ac:dyDescent="0.25">
      <c r="A18" s="8" t="s">
        <v>256</v>
      </c>
      <c r="B18" s="9" t="s">
        <v>257</v>
      </c>
      <c r="C18">
        <f>INDEX(HaverPull!$B:$XZ,MATCH(Calculations!C$9,HaverPull!$B:$B,0),MATCH(Calculations!$B18,HaverPull!$B$1:$XZ$1,0))</f>
        <v>3.4</v>
      </c>
      <c r="D18">
        <f>INDEX(HaverPull!$B:$XZ,MATCH(Calculations!D$9,HaverPull!$B:$B,0),MATCH(Calculations!$B18,HaverPull!$B$1:$XZ$1,0))</f>
        <v>3.5</v>
      </c>
      <c r="E18">
        <f>INDEX(HaverPull!$B:$XZ,MATCH(Calculations!E$9,HaverPull!$B:$B,0),MATCH(Calculations!$B18,HaverPull!$B$1:$XZ$1,0))</f>
        <v>3.6</v>
      </c>
      <c r="F18">
        <f>INDEX(HaverPull!$B:$XZ,MATCH(Calculations!F$9,HaverPull!$B:$B,0),MATCH(Calculations!$B18,HaverPull!$B$1:$XZ$1,0))</f>
        <v>3.5</v>
      </c>
      <c r="G18">
        <f>INDEX(HaverPull!$B:$XZ,MATCH(Calculations!G$9,HaverPull!$B:$B,0),MATCH(Calculations!$B18,HaverPull!$B$1:$XZ$1,0))</f>
        <v>3.4</v>
      </c>
      <c r="H18">
        <f>INDEX(HaverPull!$B:$XZ,MATCH(Calculations!H$9,HaverPull!$B:$B,0),MATCH(Calculations!$B18,HaverPull!$B$1:$XZ$1,0))</f>
        <v>3.3</v>
      </c>
      <c r="I18">
        <f>INDEX(HaverPull!$B:$XZ,MATCH(Calculations!I$9,HaverPull!$B:$B,0),MATCH(Calculations!$B18,HaverPull!$B$1:$XZ$1,0))</f>
        <v>3.4</v>
      </c>
      <c r="J18">
        <f>INDEX(HaverPull!$B:$XZ,MATCH(Calculations!J$9,HaverPull!$B:$B,0),MATCH(Calculations!$B18,HaverPull!$B$1:$XZ$1,0))</f>
        <v>3.4</v>
      </c>
      <c r="K18">
        <f>INDEX(HaverPull!$B:$XZ,MATCH(Calculations!K$9,HaverPull!$B:$B,0),MATCH(Calculations!$B18,HaverPull!$B$1:$XZ$1,0))</f>
        <v>3.2</v>
      </c>
      <c r="L18">
        <f>INDEX(HaverPull!$B:$XZ,MATCH(Calculations!L$9,HaverPull!$B:$B,0),MATCH(Calculations!$B18,HaverPull!$B$1:$XZ$1,0))</f>
        <v>3.2</v>
      </c>
      <c r="M18">
        <f>INDEX(HaverPull!$B:$XZ,MATCH(Calculations!M$9,HaverPull!$B:$B,0),MATCH(Calculations!$B18,HaverPull!$B$1:$XZ$1,0))</f>
        <v>3.2</v>
      </c>
      <c r="N18">
        <f>INDEX(HaverPull!$B:$XZ,MATCH(Calculations!N$9,HaverPull!$B:$B,0),MATCH(Calculations!$B18,HaverPull!$B$1:$XZ$1,0))</f>
        <v>3.3</v>
      </c>
      <c r="O18">
        <f>INDEX(HaverPull!$B:$XZ,MATCH(Calculations!O$9,HaverPull!$B:$B,0),MATCH(Calculations!$B18,HaverPull!$B$1:$XZ$1,0))</f>
        <v>3.7</v>
      </c>
      <c r="P18">
        <f>INDEX(HaverPull!$B:$XZ,MATCH(Calculations!P$9,HaverPull!$B:$B,0),MATCH(Calculations!$B18,HaverPull!$B$1:$XZ$1,0))</f>
        <v>4.2</v>
      </c>
      <c r="Q18">
        <f>INDEX(HaverPull!$B:$XZ,MATCH(Calculations!Q$9,HaverPull!$B:$B,0),MATCH(Calculations!$B18,HaverPull!$B$1:$XZ$1,0))</f>
        <v>4.5999999999999996</v>
      </c>
      <c r="R18">
        <f>INDEX(HaverPull!$B:$XZ,MATCH(Calculations!R$9,HaverPull!$B:$B,0),MATCH(Calculations!$B18,HaverPull!$B$1:$XZ$1,0))</f>
        <v>4.9000000000000004</v>
      </c>
      <c r="S18">
        <f>INDEX(HaverPull!$B:$XZ,MATCH(Calculations!S$9,HaverPull!$B:$B,0),MATCH(Calculations!$B18,HaverPull!$B$1:$XZ$1,0))</f>
        <v>5.0999999999999996</v>
      </c>
      <c r="T18">
        <f>INDEX(HaverPull!$B:$XZ,MATCH(Calculations!T$9,HaverPull!$B:$B,0),MATCH(Calculations!$B18,HaverPull!$B$1:$XZ$1,0))</f>
        <v>5.5</v>
      </c>
      <c r="U18">
        <f>INDEX(HaverPull!$B:$XZ,MATCH(Calculations!U$9,HaverPull!$B:$B,0),MATCH(Calculations!$B18,HaverPull!$B$1:$XZ$1,0))</f>
        <v>5.8</v>
      </c>
      <c r="V18">
        <f>INDEX(HaverPull!$B:$XZ,MATCH(Calculations!V$9,HaverPull!$B:$B,0),MATCH(Calculations!$B18,HaverPull!$B$1:$XZ$1,0))</f>
        <v>5.8</v>
      </c>
      <c r="W18">
        <f>INDEX(HaverPull!$B:$XZ,MATCH(Calculations!W$9,HaverPull!$B:$B,0),MATCH(Calculations!$B18,HaverPull!$B$1:$XZ$1,0))</f>
        <v>5.5</v>
      </c>
      <c r="X18">
        <f>INDEX(HaverPull!$B:$XZ,MATCH(Calculations!X$9,HaverPull!$B:$B,0),MATCH(Calculations!$B18,HaverPull!$B$1:$XZ$1,0))</f>
        <v>5.4</v>
      </c>
      <c r="Y18">
        <f>INDEX(HaverPull!$B:$XZ,MATCH(Calculations!Y$9,HaverPull!$B:$B,0),MATCH(Calculations!$B18,HaverPull!$B$1:$XZ$1,0))</f>
        <v>5.2</v>
      </c>
      <c r="Z18">
        <f>INDEX(HaverPull!$B:$XZ,MATCH(Calculations!Z$9,HaverPull!$B:$B,0),MATCH(Calculations!$B18,HaverPull!$B$1:$XZ$1,0))</f>
        <v>5.5</v>
      </c>
      <c r="AA18">
        <f>INDEX(HaverPull!$B:$XZ,MATCH(Calculations!AA$9,HaverPull!$B:$B,0),MATCH(Calculations!$B18,HaverPull!$B$1:$XZ$1,0))</f>
        <v>5.8</v>
      </c>
      <c r="AB18">
        <f>INDEX(HaverPull!$B:$XZ,MATCH(Calculations!AB$9,HaverPull!$B:$B,0),MATCH(Calculations!$B18,HaverPull!$B$1:$XZ$1,0))</f>
        <v>5.8</v>
      </c>
      <c r="AC18">
        <f>INDEX(HaverPull!$B:$XZ,MATCH(Calculations!AC$9,HaverPull!$B:$B,0),MATCH(Calculations!$B18,HaverPull!$B$1:$XZ$1,0))</f>
        <v>5.9</v>
      </c>
      <c r="AD18">
        <f>INDEX(HaverPull!$B:$XZ,MATCH(Calculations!AD$9,HaverPull!$B:$B,0),MATCH(Calculations!$B18,HaverPull!$B$1:$XZ$1,0))</f>
        <v>6</v>
      </c>
      <c r="AE18">
        <f>INDEX(HaverPull!$B:$XZ,MATCH(Calculations!AE$9,HaverPull!$B:$B,0),MATCH(Calculations!$B18,HaverPull!$B$1:$XZ$1,0))</f>
        <v>5.9</v>
      </c>
      <c r="AF18">
        <f>INDEX(HaverPull!$B:$XZ,MATCH(Calculations!AF$9,HaverPull!$B:$B,0),MATCH(Calculations!$B18,HaverPull!$B$1:$XZ$1,0))</f>
        <v>6</v>
      </c>
      <c r="AG18">
        <f>INDEX(HaverPull!$B:$XZ,MATCH(Calculations!AG$9,HaverPull!$B:$B,0),MATCH(Calculations!$B18,HaverPull!$B$1:$XZ$1,0))</f>
        <v>5.9</v>
      </c>
      <c r="AH18">
        <f>INDEX(HaverPull!$B:$XZ,MATCH(Calculations!AH$9,HaverPull!$B:$B,0),MATCH(Calculations!$B18,HaverPull!$B$1:$XZ$1,0))</f>
        <v>6</v>
      </c>
      <c r="AI18">
        <f>INDEX(HaverPull!$B:$XZ,MATCH(Calculations!AI$9,HaverPull!$B:$B,0),MATCH(Calculations!$B18,HaverPull!$B$1:$XZ$1,0))</f>
        <v>6.3</v>
      </c>
      <c r="AJ18">
        <f>INDEX(HaverPull!$B:$XZ,MATCH(Calculations!AJ$9,HaverPull!$B:$B,0),MATCH(Calculations!$B18,HaverPull!$B$1:$XZ$1,0))</f>
        <v>6.6</v>
      </c>
      <c r="AK18">
        <f>INDEX(HaverPull!$B:$XZ,MATCH(Calculations!AK$9,HaverPull!$B:$B,0),MATCH(Calculations!$B18,HaverPull!$B$1:$XZ$1,0))</f>
        <v>7.2</v>
      </c>
      <c r="AL18">
        <f>INDEX(HaverPull!$B:$XZ,MATCH(Calculations!AL$9,HaverPull!$B:$B,0),MATCH(Calculations!$B18,HaverPull!$B$1:$XZ$1,0))</f>
        <v>7.9</v>
      </c>
      <c r="AM18">
        <f>INDEX(HaverPull!$B:$XZ,MATCH(Calculations!AM$9,HaverPull!$B:$B,0),MATCH(Calculations!$B18,HaverPull!$B$1:$XZ$1,0))</f>
        <v>8.1999999999999993</v>
      </c>
      <c r="AN18">
        <f>INDEX(HaverPull!$B:$XZ,MATCH(Calculations!AN$9,HaverPull!$B:$B,0),MATCH(Calculations!$B18,HaverPull!$B$1:$XZ$1,0))</f>
        <v>8.8000000000000007</v>
      </c>
      <c r="AO18">
        <f>INDEX(HaverPull!$B:$XZ,MATCH(Calculations!AO$9,HaverPull!$B:$B,0),MATCH(Calculations!$B18,HaverPull!$B$1:$XZ$1,0))</f>
        <v>9.5</v>
      </c>
      <c r="AP18">
        <f>INDEX(HaverPull!$B:$XZ,MATCH(Calculations!AP$9,HaverPull!$B:$B,0),MATCH(Calculations!$B18,HaverPull!$B$1:$XZ$1,0))</f>
        <v>10.6</v>
      </c>
      <c r="AQ18">
        <f>INDEX(HaverPull!$B:$XZ,MATCH(Calculations!AQ$9,HaverPull!$B:$B,0),MATCH(Calculations!$B18,HaverPull!$B$1:$XZ$1,0))</f>
        <v>11.6</v>
      </c>
      <c r="AR18">
        <f>INDEX(HaverPull!$B:$XZ,MATCH(Calculations!AR$9,HaverPull!$B:$B,0),MATCH(Calculations!$B18,HaverPull!$B$1:$XZ$1,0))</f>
        <v>12.3</v>
      </c>
      <c r="AS18">
        <f>INDEX(HaverPull!$B:$XZ,MATCH(Calculations!AS$9,HaverPull!$B:$B,0),MATCH(Calculations!$B18,HaverPull!$B$1:$XZ$1,0))</f>
        <v>11</v>
      </c>
      <c r="AT18">
        <f>INDEX(HaverPull!$B:$XZ,MATCH(Calculations!AT$9,HaverPull!$B:$B,0),MATCH(Calculations!$B18,HaverPull!$B$1:$XZ$1,0))</f>
        <v>11.9</v>
      </c>
      <c r="AU18">
        <f>INDEX(HaverPull!$B:$XZ,MATCH(Calculations!AU$9,HaverPull!$B:$B,0),MATCH(Calculations!$B18,HaverPull!$B$1:$XZ$1,0))</f>
        <v>13</v>
      </c>
      <c r="AV18">
        <f>INDEX(HaverPull!$B:$XZ,MATCH(Calculations!AV$9,HaverPull!$B:$B,0),MATCH(Calculations!$B18,HaverPull!$B$1:$XZ$1,0))</f>
        <v>13.6</v>
      </c>
      <c r="AW18">
        <f>INDEX(HaverPull!$B:$XZ,MATCH(Calculations!AW$9,HaverPull!$B:$B,0),MATCH(Calculations!$B18,HaverPull!$B$1:$XZ$1,0))</f>
        <v>14.5</v>
      </c>
      <c r="AX18">
        <f>INDEX(HaverPull!$B:$XZ,MATCH(Calculations!AX$9,HaverPull!$B:$B,0),MATCH(Calculations!$B18,HaverPull!$B$1:$XZ$1,0))</f>
        <v>15</v>
      </c>
      <c r="AY18">
        <f>INDEX(HaverPull!$B:$XZ,MATCH(Calculations!AY$9,HaverPull!$B:$B,0),MATCH(Calculations!$B18,HaverPull!$B$1:$XZ$1,0))</f>
        <v>15.1</v>
      </c>
      <c r="AZ18">
        <f>INDEX(HaverPull!$B:$XZ,MATCH(Calculations!AZ$9,HaverPull!$B:$B,0),MATCH(Calculations!$B18,HaverPull!$B$1:$XZ$1,0))</f>
        <v>15.7</v>
      </c>
      <c r="BA18">
        <f>INDEX(HaverPull!$B:$XZ,MATCH(Calculations!BA$9,HaverPull!$B:$B,0),MATCH(Calculations!$B18,HaverPull!$B$1:$XZ$1,0))</f>
        <v>15.4</v>
      </c>
      <c r="BB18">
        <f>INDEX(HaverPull!$B:$XZ,MATCH(Calculations!BB$9,HaverPull!$B:$B,0),MATCH(Calculations!$B18,HaverPull!$B$1:$XZ$1,0))</f>
        <v>14.6</v>
      </c>
      <c r="BC18">
        <f>INDEX(HaverPull!$B:$XZ,MATCH(Calculations!BC$9,HaverPull!$B:$B,0),MATCH(Calculations!$B18,HaverPull!$B$1:$XZ$1,0))</f>
        <v>13.9</v>
      </c>
      <c r="BD18">
        <f>INDEX(HaverPull!$B:$XZ,MATCH(Calculations!BD$9,HaverPull!$B:$B,0),MATCH(Calculations!$B18,HaverPull!$B$1:$XZ$1,0))</f>
        <v>13.9</v>
      </c>
      <c r="BE18">
        <f>INDEX(HaverPull!$B:$XZ,MATCH(Calculations!BE$9,HaverPull!$B:$B,0),MATCH(Calculations!$B18,HaverPull!$B$1:$XZ$1,0))</f>
        <v>14.3</v>
      </c>
      <c r="BF18">
        <f>INDEX(HaverPull!$B:$XZ,MATCH(Calculations!BF$9,HaverPull!$B:$B,0),MATCH(Calculations!$B18,HaverPull!$B$1:$XZ$1,0))</f>
        <v>14.8</v>
      </c>
      <c r="BG18">
        <f>INDEX(HaverPull!$B:$XZ,MATCH(Calculations!BG$9,HaverPull!$B:$B,0),MATCH(Calculations!$B18,HaverPull!$B$1:$XZ$1,0))</f>
        <v>15.4</v>
      </c>
      <c r="BH18">
        <f>INDEX(HaverPull!$B:$XZ,MATCH(Calculations!BH$9,HaverPull!$B:$B,0),MATCH(Calculations!$B18,HaverPull!$B$1:$XZ$1,0))</f>
        <v>15.7</v>
      </c>
      <c r="BI18">
        <f>INDEX(HaverPull!$B:$XZ,MATCH(Calculations!BI$9,HaverPull!$B:$B,0),MATCH(Calculations!$B18,HaverPull!$B$1:$XZ$1,0))</f>
        <v>16.3</v>
      </c>
      <c r="BJ18">
        <f>INDEX(HaverPull!$B:$XZ,MATCH(Calculations!BJ$9,HaverPull!$B:$B,0),MATCH(Calculations!$B18,HaverPull!$B$1:$XZ$1,0))</f>
        <v>16.7</v>
      </c>
      <c r="BK18">
        <f>INDEX(HaverPull!$B:$XZ,MATCH(Calculations!BK$9,HaverPull!$B:$B,0),MATCH(Calculations!$B18,HaverPull!$B$1:$XZ$1,0))</f>
        <v>18.2</v>
      </c>
      <c r="BL18">
        <f>INDEX(HaverPull!$B:$XZ,MATCH(Calculations!BL$9,HaverPull!$B:$B,0),MATCH(Calculations!$B18,HaverPull!$B$1:$XZ$1,0))</f>
        <v>18.2</v>
      </c>
      <c r="BM18">
        <f>INDEX(HaverPull!$B:$XZ,MATCH(Calculations!BM$9,HaverPull!$B:$B,0),MATCH(Calculations!$B18,HaverPull!$B$1:$XZ$1,0))</f>
        <v>17.5</v>
      </c>
      <c r="BN18">
        <f>INDEX(HaverPull!$B:$XZ,MATCH(Calculations!BN$9,HaverPull!$B:$B,0),MATCH(Calculations!$B18,HaverPull!$B$1:$XZ$1,0))</f>
        <v>17.3</v>
      </c>
      <c r="BO18">
        <f>INDEX(HaverPull!$B:$XZ,MATCH(Calculations!BO$9,HaverPull!$B:$B,0),MATCH(Calculations!$B18,HaverPull!$B$1:$XZ$1,0))</f>
        <v>18.7</v>
      </c>
      <c r="BP18">
        <f>INDEX(HaverPull!$B:$XZ,MATCH(Calculations!BP$9,HaverPull!$B:$B,0),MATCH(Calculations!$B18,HaverPull!$B$1:$XZ$1,0))</f>
        <v>17.899999999999999</v>
      </c>
      <c r="BQ18">
        <f>INDEX(HaverPull!$B:$XZ,MATCH(Calculations!BQ$9,HaverPull!$B:$B,0),MATCH(Calculations!$B18,HaverPull!$B$1:$XZ$1,0))</f>
        <v>17.3</v>
      </c>
      <c r="BR18">
        <f>INDEX(HaverPull!$B:$XZ,MATCH(Calculations!BR$9,HaverPull!$B:$B,0),MATCH(Calculations!$B18,HaverPull!$B$1:$XZ$1,0))</f>
        <v>17.2</v>
      </c>
      <c r="BS18">
        <f>INDEX(HaverPull!$B:$XZ,MATCH(Calculations!BS$9,HaverPull!$B:$B,0),MATCH(Calculations!$B18,HaverPull!$B$1:$XZ$1,0))</f>
        <v>17.2</v>
      </c>
      <c r="BT18">
        <f>INDEX(HaverPull!$B:$XZ,MATCH(Calculations!BT$9,HaverPull!$B:$B,0),MATCH(Calculations!$B18,HaverPull!$B$1:$XZ$1,0))</f>
        <v>17.7</v>
      </c>
      <c r="BU18">
        <f>INDEX(HaverPull!$B:$XZ,MATCH(Calculations!BU$9,HaverPull!$B:$B,0),MATCH(Calculations!$B18,HaverPull!$B$1:$XZ$1,0))</f>
        <v>18</v>
      </c>
      <c r="BV18">
        <f>INDEX(HaverPull!$B:$XZ,MATCH(Calculations!BV$9,HaverPull!$B:$B,0),MATCH(Calculations!$B18,HaverPull!$B$1:$XZ$1,0))</f>
        <v>18.100000000000001</v>
      </c>
      <c r="BW18">
        <f>INDEX(HaverPull!$B:$XZ,MATCH(Calculations!BW$9,HaverPull!$B:$B,0),MATCH(Calculations!$B18,HaverPull!$B$1:$XZ$1,0))</f>
        <v>16.7</v>
      </c>
      <c r="BX18">
        <f>INDEX(HaverPull!$B:$XZ,MATCH(Calculations!BX$9,HaverPull!$B:$B,0),MATCH(Calculations!$B18,HaverPull!$B$1:$XZ$1,0))</f>
        <v>16.600000000000001</v>
      </c>
      <c r="BY18">
        <f>INDEX(HaverPull!$B:$XZ,MATCH(Calculations!BY$9,HaverPull!$B:$B,0),MATCH(Calculations!$B18,HaverPull!$B$1:$XZ$1,0))</f>
        <v>17.5</v>
      </c>
      <c r="BZ18">
        <f>INDEX(HaverPull!$B:$XZ,MATCH(Calculations!BZ$9,HaverPull!$B:$B,0),MATCH(Calculations!$B18,HaverPull!$B$1:$XZ$1,0))</f>
        <v>18.600000000000001</v>
      </c>
      <c r="CA18">
        <f>INDEX(HaverPull!$B:$XZ,MATCH(Calculations!CA$9,HaverPull!$B:$B,0),MATCH(Calculations!$B18,HaverPull!$B$1:$XZ$1,0))</f>
        <v>21.2</v>
      </c>
      <c r="CB18">
        <f>INDEX(HaverPull!$B:$XZ,MATCH(Calculations!CB$9,HaverPull!$B:$B,0),MATCH(Calculations!$B18,HaverPull!$B$1:$XZ$1,0))</f>
        <v>22.1</v>
      </c>
      <c r="CC18">
        <f>INDEX(HaverPull!$B:$XZ,MATCH(Calculations!CC$9,HaverPull!$B:$B,0),MATCH(Calculations!$B18,HaverPull!$B$1:$XZ$1,0))</f>
        <v>21.5</v>
      </c>
      <c r="CD18">
        <f>INDEX(HaverPull!$B:$XZ,MATCH(Calculations!CD$9,HaverPull!$B:$B,0),MATCH(Calculations!$B18,HaverPull!$B$1:$XZ$1,0))</f>
        <v>21.8</v>
      </c>
      <c r="CE18">
        <f>INDEX(HaverPull!$B:$XZ,MATCH(Calculations!CE$9,HaverPull!$B:$B,0),MATCH(Calculations!$B18,HaverPull!$B$1:$XZ$1,0))</f>
        <v>22.6</v>
      </c>
      <c r="CF18">
        <f>INDEX(HaverPull!$B:$XZ,MATCH(Calculations!CF$9,HaverPull!$B:$B,0),MATCH(Calculations!$B18,HaverPull!$B$1:$XZ$1,0))</f>
        <v>23.2</v>
      </c>
      <c r="CG18">
        <f>INDEX(HaverPull!$B:$XZ,MATCH(Calculations!CG$9,HaverPull!$B:$B,0),MATCH(Calculations!$B18,HaverPull!$B$1:$XZ$1,0))</f>
        <v>24.7</v>
      </c>
      <c r="CH18">
        <f>INDEX(HaverPull!$B:$XZ,MATCH(Calculations!CH$9,HaverPull!$B:$B,0),MATCH(Calculations!$B18,HaverPull!$B$1:$XZ$1,0))</f>
        <v>24</v>
      </c>
      <c r="CI18">
        <f>INDEX(HaverPull!$B:$XZ,MATCH(Calculations!CI$9,HaverPull!$B:$B,0),MATCH(Calculations!$B18,HaverPull!$B$1:$XZ$1,0))</f>
        <v>21.5</v>
      </c>
      <c r="CJ18">
        <f>INDEX(HaverPull!$B:$XZ,MATCH(Calculations!CJ$9,HaverPull!$B:$B,0),MATCH(Calculations!$B18,HaverPull!$B$1:$XZ$1,0))</f>
        <v>20.8</v>
      </c>
      <c r="CK18">
        <f>INDEX(HaverPull!$B:$XZ,MATCH(Calculations!CK$9,HaverPull!$B:$B,0),MATCH(Calculations!$B18,HaverPull!$B$1:$XZ$1,0))</f>
        <v>20.5</v>
      </c>
      <c r="CL18">
        <f>INDEX(HaverPull!$B:$XZ,MATCH(Calculations!CL$9,HaverPull!$B:$B,0),MATCH(Calculations!$B18,HaverPull!$B$1:$XZ$1,0))</f>
        <v>20.3</v>
      </c>
      <c r="CM18">
        <f>INDEX(HaverPull!$B:$XZ,MATCH(Calculations!CM$9,HaverPull!$B:$B,0),MATCH(Calculations!$B18,HaverPull!$B$1:$XZ$1,0))</f>
        <v>17.8</v>
      </c>
      <c r="CN18">
        <f>INDEX(HaverPull!$B:$XZ,MATCH(Calculations!CN$9,HaverPull!$B:$B,0),MATCH(Calculations!$B18,HaverPull!$B$1:$XZ$1,0))</f>
        <v>17.399999999999999</v>
      </c>
      <c r="CO18">
        <f>INDEX(HaverPull!$B:$XZ,MATCH(Calculations!CO$9,HaverPull!$B:$B,0),MATCH(Calculations!$B18,HaverPull!$B$1:$XZ$1,0))</f>
        <v>16.2</v>
      </c>
      <c r="CP18">
        <f>INDEX(HaverPull!$B:$XZ,MATCH(Calculations!CP$9,HaverPull!$B:$B,0),MATCH(Calculations!$B18,HaverPull!$B$1:$XZ$1,0))</f>
        <v>15.7</v>
      </c>
      <c r="CQ18">
        <f>INDEX(HaverPull!$B:$XZ,MATCH(Calculations!CQ$9,HaverPull!$B:$B,0),MATCH(Calculations!$B18,HaverPull!$B$1:$XZ$1,0))</f>
        <v>16.399999999999999</v>
      </c>
      <c r="CR18">
        <f>INDEX(HaverPull!$B:$XZ,MATCH(Calculations!CR$9,HaverPull!$B:$B,0),MATCH(Calculations!$B18,HaverPull!$B$1:$XZ$1,0))</f>
        <v>16</v>
      </c>
      <c r="CS18">
        <f>INDEX(HaverPull!$B:$XZ,MATCH(Calculations!CS$9,HaverPull!$B:$B,0),MATCH(Calculations!$B18,HaverPull!$B$1:$XZ$1,0))</f>
        <v>15.7</v>
      </c>
      <c r="CT18">
        <f>INDEX(HaverPull!$B:$XZ,MATCH(Calculations!CT$9,HaverPull!$B:$B,0),MATCH(Calculations!$B18,HaverPull!$B$1:$XZ$1,0))</f>
        <v>15.8</v>
      </c>
      <c r="CU18">
        <f>INDEX(HaverPull!$B:$XZ,MATCH(Calculations!CU$9,HaverPull!$B:$B,0),MATCH(Calculations!$B18,HaverPull!$B$1:$XZ$1,0))</f>
        <v>18.600000000000001</v>
      </c>
      <c r="CV18">
        <f>INDEX(HaverPull!$B:$XZ,MATCH(Calculations!CV$9,HaverPull!$B:$B,0),MATCH(Calculations!$B18,HaverPull!$B$1:$XZ$1,0))</f>
        <v>19.5</v>
      </c>
      <c r="CW18">
        <f>INDEX(HaverPull!$B:$XZ,MATCH(Calculations!CW$9,HaverPull!$B:$B,0),MATCH(Calculations!$B18,HaverPull!$B$1:$XZ$1,0))</f>
        <v>20.9</v>
      </c>
      <c r="CX18">
        <f>INDEX(HaverPull!$B:$XZ,MATCH(Calculations!CX$9,HaverPull!$B:$B,0),MATCH(Calculations!$B18,HaverPull!$B$1:$XZ$1,0))</f>
        <v>22.9</v>
      </c>
      <c r="CY18">
        <f>INDEX(HaverPull!$B:$XZ,MATCH(Calculations!CY$9,HaverPull!$B:$B,0),MATCH(Calculations!$B18,HaverPull!$B$1:$XZ$1,0))</f>
        <v>22.8</v>
      </c>
      <c r="CZ18">
        <f>INDEX(HaverPull!$B:$XZ,MATCH(Calculations!CZ$9,HaverPull!$B:$B,0),MATCH(Calculations!$B18,HaverPull!$B$1:$XZ$1,0))</f>
        <v>23.8</v>
      </c>
      <c r="DA18">
        <f>INDEX(HaverPull!$B:$XZ,MATCH(Calculations!DA$9,HaverPull!$B:$B,0),MATCH(Calculations!$B18,HaverPull!$B$1:$XZ$1,0))</f>
        <v>23.6</v>
      </c>
      <c r="DB18">
        <f>INDEX(HaverPull!$B:$XZ,MATCH(Calculations!DB$9,HaverPull!$B:$B,0),MATCH(Calculations!$B18,HaverPull!$B$1:$XZ$1,0))</f>
        <v>23.3</v>
      </c>
      <c r="DC18">
        <f>INDEX(HaverPull!$B:$XZ,MATCH(Calculations!DC$9,HaverPull!$B:$B,0),MATCH(Calculations!$B18,HaverPull!$B$1:$XZ$1,0))</f>
        <v>19.899999999999999</v>
      </c>
      <c r="DD18">
        <f>INDEX(HaverPull!$B:$XZ,MATCH(Calculations!DD$9,HaverPull!$B:$B,0),MATCH(Calculations!$B18,HaverPull!$B$1:$XZ$1,0))</f>
        <v>20</v>
      </c>
      <c r="DE18">
        <f>INDEX(HaverPull!$B:$XZ,MATCH(Calculations!DE$9,HaverPull!$B:$B,0),MATCH(Calculations!$B18,HaverPull!$B$1:$XZ$1,0))</f>
        <v>20.100000000000001</v>
      </c>
      <c r="DF18">
        <f>INDEX(HaverPull!$B:$XZ,MATCH(Calculations!DF$9,HaverPull!$B:$B,0),MATCH(Calculations!$B18,HaverPull!$B$1:$XZ$1,0))</f>
        <v>20.3</v>
      </c>
      <c r="DG18">
        <f>INDEX(HaverPull!$B:$XZ,MATCH(Calculations!DG$9,HaverPull!$B:$B,0),MATCH(Calculations!$B18,HaverPull!$B$1:$XZ$1,0))</f>
        <v>20</v>
      </c>
      <c r="DH18">
        <f>INDEX(HaverPull!$B:$XZ,MATCH(Calculations!DH$9,HaverPull!$B:$B,0),MATCH(Calculations!$B18,HaverPull!$B$1:$XZ$1,0))</f>
        <v>20.5</v>
      </c>
      <c r="DI18">
        <f>INDEX(HaverPull!$B:$XZ,MATCH(Calculations!DI$9,HaverPull!$B:$B,0),MATCH(Calculations!$B18,HaverPull!$B$1:$XZ$1,0))</f>
        <v>20.9</v>
      </c>
      <c r="DJ18">
        <f>INDEX(HaverPull!$B:$XZ,MATCH(Calculations!DJ$9,HaverPull!$B:$B,0),MATCH(Calculations!$B18,HaverPull!$B$1:$XZ$1,0))</f>
        <v>21.3</v>
      </c>
      <c r="DK18">
        <f>INDEX(HaverPull!$B:$XZ,MATCH(Calculations!DK$9,HaverPull!$B:$B,0),MATCH(Calculations!$B18,HaverPull!$B$1:$XZ$1,0))</f>
        <v>26.4</v>
      </c>
      <c r="DL18">
        <f>INDEX(HaverPull!$B:$XZ,MATCH(Calculations!DL$9,HaverPull!$B:$B,0),MATCH(Calculations!$B18,HaverPull!$B$1:$XZ$1,0))</f>
        <v>26.6</v>
      </c>
      <c r="DM18">
        <f>INDEX(HaverPull!$B:$XZ,MATCH(Calculations!DM$9,HaverPull!$B:$B,0),MATCH(Calculations!$B18,HaverPull!$B$1:$XZ$1,0))</f>
        <v>26.8</v>
      </c>
      <c r="DN18">
        <f>INDEX(HaverPull!$B:$XZ,MATCH(Calculations!DN$9,HaverPull!$B:$B,0),MATCH(Calculations!$B18,HaverPull!$B$1:$XZ$1,0))</f>
        <v>26.6</v>
      </c>
      <c r="DO18">
        <f>INDEX(HaverPull!$B:$XZ,MATCH(Calculations!DO$9,HaverPull!$B:$B,0),MATCH(Calculations!$B18,HaverPull!$B$1:$XZ$1,0))</f>
        <v>24</v>
      </c>
      <c r="DP18">
        <f>INDEX(HaverPull!$B:$XZ,MATCH(Calculations!DP$9,HaverPull!$B:$B,0),MATCH(Calculations!$B18,HaverPull!$B$1:$XZ$1,0))</f>
        <v>24.6</v>
      </c>
      <c r="DQ18">
        <f>INDEX(HaverPull!$B:$XZ,MATCH(Calculations!DQ$9,HaverPull!$B:$B,0),MATCH(Calculations!$B18,HaverPull!$B$1:$XZ$1,0))</f>
        <v>25.3</v>
      </c>
      <c r="DR18">
        <f>INDEX(HaverPull!$B:$XZ,MATCH(Calculations!DR$9,HaverPull!$B:$B,0),MATCH(Calculations!$B18,HaverPull!$B$1:$XZ$1,0))</f>
        <v>27.7</v>
      </c>
      <c r="DS18">
        <f>INDEX(HaverPull!$B:$XZ,MATCH(Calculations!DS$9,HaverPull!$B:$B,0),MATCH(Calculations!$B18,HaverPull!$B$1:$XZ$1,0))</f>
        <v>24.7</v>
      </c>
      <c r="DT18">
        <f>INDEX(HaverPull!$B:$XZ,MATCH(Calculations!DT$9,HaverPull!$B:$B,0),MATCH(Calculations!$B18,HaverPull!$B$1:$XZ$1,0))</f>
        <v>25</v>
      </c>
      <c r="DU18">
        <f>INDEX(HaverPull!$B:$XZ,MATCH(Calculations!DU$9,HaverPull!$B:$B,0),MATCH(Calculations!$B18,HaverPull!$B$1:$XZ$1,0))</f>
        <v>25.6</v>
      </c>
      <c r="DV18">
        <f>INDEX(HaverPull!$B:$XZ,MATCH(Calculations!DV$9,HaverPull!$B:$B,0),MATCH(Calculations!$B18,HaverPull!$B$1:$XZ$1,0))</f>
        <v>26.1</v>
      </c>
      <c r="DW18">
        <f>INDEX(HaverPull!$B:$XZ,MATCH(Calculations!DW$9,HaverPull!$B:$B,0),MATCH(Calculations!$B18,HaverPull!$B$1:$XZ$1,0))</f>
        <v>29.8</v>
      </c>
      <c r="DX18">
        <f>INDEX(HaverPull!$B:$XZ,MATCH(Calculations!DX$9,HaverPull!$B:$B,0),MATCH(Calculations!$B18,HaverPull!$B$1:$XZ$1,0))</f>
        <v>28</v>
      </c>
      <c r="DY18">
        <f>INDEX(HaverPull!$B:$XZ,MATCH(Calculations!DY$9,HaverPull!$B:$B,0),MATCH(Calculations!$B18,HaverPull!$B$1:$XZ$1,0))</f>
        <v>26.4</v>
      </c>
      <c r="DZ18">
        <f>INDEX(HaverPull!$B:$XZ,MATCH(Calculations!DZ$9,HaverPull!$B:$B,0),MATCH(Calculations!$B18,HaverPull!$B$1:$XZ$1,0))</f>
        <v>24.2</v>
      </c>
      <c r="EA18">
        <f>INDEX(HaverPull!$B:$XZ,MATCH(Calculations!EA$9,HaverPull!$B:$B,0),MATCH(Calculations!$B18,HaverPull!$B$1:$XZ$1,0))</f>
        <v>25.3</v>
      </c>
      <c r="EB18">
        <f>INDEX(HaverPull!$B:$XZ,MATCH(Calculations!EB$9,HaverPull!$B:$B,0),MATCH(Calculations!$B18,HaverPull!$B$1:$XZ$1,0))</f>
        <v>25.3</v>
      </c>
      <c r="EC18">
        <f>INDEX(HaverPull!$B:$XZ,MATCH(Calculations!EC$9,HaverPull!$B:$B,0),MATCH(Calculations!$B18,HaverPull!$B$1:$XZ$1,0))</f>
        <v>24.3</v>
      </c>
      <c r="ED18">
        <f>INDEX(HaverPull!$B:$XZ,MATCH(Calculations!ED$9,HaverPull!$B:$B,0),MATCH(Calculations!$B18,HaverPull!$B$1:$XZ$1,0))</f>
        <v>23.1</v>
      </c>
      <c r="EE18">
        <f>INDEX(HaverPull!$B:$XZ,MATCH(Calculations!EE$9,HaverPull!$B:$B,0),MATCH(Calculations!$B18,HaverPull!$B$1:$XZ$1,0))</f>
        <v>23.8</v>
      </c>
      <c r="EF18">
        <f>INDEX(HaverPull!$B:$XZ,MATCH(Calculations!EF$9,HaverPull!$B:$B,0),MATCH(Calculations!$B18,HaverPull!$B$1:$XZ$1,0))</f>
        <v>22.8</v>
      </c>
      <c r="EG18">
        <f>INDEX(HaverPull!$B:$XZ,MATCH(Calculations!EG$9,HaverPull!$B:$B,0),MATCH(Calculations!$B18,HaverPull!$B$1:$XZ$1,0))</f>
        <v>21.4</v>
      </c>
      <c r="EH18">
        <f>INDEX(HaverPull!$B:$XZ,MATCH(Calculations!EH$9,HaverPull!$B:$B,0),MATCH(Calculations!$B18,HaverPull!$B$1:$XZ$1,0))</f>
        <v>20.100000000000001</v>
      </c>
      <c r="EI18">
        <f>INDEX(HaverPull!$B:$XZ,MATCH(Calculations!EI$9,HaverPull!$B:$B,0),MATCH(Calculations!$B18,HaverPull!$B$1:$XZ$1,0))</f>
        <v>17.2</v>
      </c>
      <c r="EJ18">
        <f>INDEX(HaverPull!$B:$XZ,MATCH(Calculations!EJ$9,HaverPull!$B:$B,0),MATCH(Calculations!$B18,HaverPull!$B$1:$XZ$1,0))</f>
        <v>17.2</v>
      </c>
      <c r="EK18">
        <f>INDEX(HaverPull!$B:$XZ,MATCH(Calculations!EK$9,HaverPull!$B:$B,0),MATCH(Calculations!$B18,HaverPull!$B$1:$XZ$1,0))</f>
        <v>18.100000000000001</v>
      </c>
      <c r="EL18">
        <f>INDEX(HaverPull!$B:$XZ,MATCH(Calculations!EL$9,HaverPull!$B:$B,0),MATCH(Calculations!$B18,HaverPull!$B$1:$XZ$1,0))</f>
        <v>19.8</v>
      </c>
      <c r="EM18">
        <f>INDEX(HaverPull!$B:$XZ,MATCH(Calculations!EM$9,HaverPull!$B:$B,0),MATCH(Calculations!$B18,HaverPull!$B$1:$XZ$1,0))</f>
        <v>18.5</v>
      </c>
      <c r="EN18">
        <f>INDEX(HaverPull!$B:$XZ,MATCH(Calculations!EN$9,HaverPull!$B:$B,0),MATCH(Calculations!$B18,HaverPull!$B$1:$XZ$1,0))</f>
        <v>20.6</v>
      </c>
      <c r="EO18">
        <f>INDEX(HaverPull!$B:$XZ,MATCH(Calculations!EO$9,HaverPull!$B:$B,0),MATCH(Calculations!$B18,HaverPull!$B$1:$XZ$1,0))</f>
        <v>21.6</v>
      </c>
      <c r="EP18">
        <f>INDEX(HaverPull!$B:$XZ,MATCH(Calculations!EP$9,HaverPull!$B:$B,0),MATCH(Calculations!$B18,HaverPull!$B$1:$XZ$1,0))</f>
        <v>25.1</v>
      </c>
      <c r="EQ18">
        <f>INDEX(HaverPull!$B:$XZ,MATCH(Calculations!EQ$9,HaverPull!$B:$B,0),MATCH(Calculations!$B18,HaverPull!$B$1:$XZ$1,0))</f>
        <v>26.6</v>
      </c>
      <c r="ER18">
        <f>INDEX(HaverPull!$B:$XZ,MATCH(Calculations!ER$9,HaverPull!$B:$B,0),MATCH(Calculations!$B18,HaverPull!$B$1:$XZ$1,0))</f>
        <v>28.9</v>
      </c>
      <c r="ES18">
        <f>INDEX(HaverPull!$B:$XZ,MATCH(Calculations!ES$9,HaverPull!$B:$B,0),MATCH(Calculations!$B18,HaverPull!$B$1:$XZ$1,0))</f>
        <v>30.7</v>
      </c>
      <c r="ET18">
        <f>INDEX(HaverPull!$B:$XZ,MATCH(Calculations!ET$9,HaverPull!$B:$B,0),MATCH(Calculations!$B18,HaverPull!$B$1:$XZ$1,0))</f>
        <v>30</v>
      </c>
      <c r="EU18">
        <f>INDEX(HaverPull!$B:$XZ,MATCH(Calculations!EU$9,HaverPull!$B:$B,0),MATCH(Calculations!$B18,HaverPull!$B$1:$XZ$1,0))</f>
        <v>38.4</v>
      </c>
      <c r="EV18">
        <f>INDEX(HaverPull!$B:$XZ,MATCH(Calculations!EV$9,HaverPull!$B:$B,0),MATCH(Calculations!$B18,HaverPull!$B$1:$XZ$1,0))</f>
        <v>36.200000000000003</v>
      </c>
      <c r="EW18">
        <f>INDEX(HaverPull!$B:$XZ,MATCH(Calculations!EW$9,HaverPull!$B:$B,0),MATCH(Calculations!$B18,HaverPull!$B$1:$XZ$1,0))</f>
        <v>34.5</v>
      </c>
      <c r="EX18">
        <f>INDEX(HaverPull!$B:$XZ,MATCH(Calculations!EX$9,HaverPull!$B:$B,0),MATCH(Calculations!$B18,HaverPull!$B$1:$XZ$1,0))</f>
        <v>29.3</v>
      </c>
      <c r="EY18">
        <f>INDEX(HaverPull!$B:$XZ,MATCH(Calculations!EY$9,HaverPull!$B:$B,0),MATCH(Calculations!$B18,HaverPull!$B$1:$XZ$1,0))</f>
        <v>35.200000000000003</v>
      </c>
      <c r="EZ18">
        <f>INDEX(HaverPull!$B:$XZ,MATCH(Calculations!EZ$9,HaverPull!$B:$B,0),MATCH(Calculations!$B18,HaverPull!$B$1:$XZ$1,0))</f>
        <v>36.700000000000003</v>
      </c>
      <c r="FA18">
        <f>INDEX(HaverPull!$B:$XZ,MATCH(Calculations!FA$9,HaverPull!$B:$B,0),MATCH(Calculations!$B18,HaverPull!$B$1:$XZ$1,0))</f>
        <v>20.6</v>
      </c>
      <c r="FB18">
        <f>INDEX(HaverPull!$B:$XZ,MATCH(Calculations!FB$9,HaverPull!$B:$B,0),MATCH(Calculations!$B18,HaverPull!$B$1:$XZ$1,0))</f>
        <v>34.299999999999997</v>
      </c>
      <c r="FC18">
        <f>INDEX(HaverPull!$B:$XZ,MATCH(Calculations!FC$9,HaverPull!$B:$B,0),MATCH(Calculations!$B18,HaverPull!$B$1:$XZ$1,0))</f>
        <v>21.6</v>
      </c>
      <c r="FD18">
        <f>INDEX(HaverPull!$B:$XZ,MATCH(Calculations!FD$9,HaverPull!$B:$B,0),MATCH(Calculations!$B18,HaverPull!$B$1:$XZ$1,0))</f>
        <v>35.6</v>
      </c>
      <c r="FE18">
        <f>INDEX(HaverPull!$B:$XZ,MATCH(Calculations!FE$9,HaverPull!$B:$B,0),MATCH(Calculations!$B18,HaverPull!$B$1:$XZ$1,0))</f>
        <v>57.5</v>
      </c>
      <c r="FF18">
        <f>INDEX(HaverPull!$B:$XZ,MATCH(Calculations!FF$9,HaverPull!$B:$B,0),MATCH(Calculations!$B18,HaverPull!$B$1:$XZ$1,0))</f>
        <v>75.099999999999994</v>
      </c>
      <c r="FG18">
        <f>INDEX(HaverPull!$B:$XZ,MATCH(Calculations!FG$9,HaverPull!$B:$B,0),MATCH(Calculations!$B18,HaverPull!$B$1:$XZ$1,0))</f>
        <v>72.099999999999994</v>
      </c>
      <c r="FH18">
        <f>INDEX(HaverPull!$B:$XZ,MATCH(Calculations!FH$9,HaverPull!$B:$B,0),MATCH(Calculations!$B18,HaverPull!$B$1:$XZ$1,0))</f>
        <v>70.2</v>
      </c>
      <c r="FI18">
        <f>INDEX(HaverPull!$B:$XZ,MATCH(Calculations!FI$9,HaverPull!$B:$B,0),MATCH(Calculations!$B18,HaverPull!$B$1:$XZ$1,0))</f>
        <v>85.7</v>
      </c>
      <c r="FJ18">
        <f>INDEX(HaverPull!$B:$XZ,MATCH(Calculations!FJ$9,HaverPull!$B:$B,0),MATCH(Calculations!$B18,HaverPull!$B$1:$XZ$1,0))</f>
        <v>89.1</v>
      </c>
      <c r="FK18">
        <f>INDEX(HaverPull!$B:$XZ,MATCH(Calculations!FK$9,HaverPull!$B:$B,0),MATCH(Calculations!$B18,HaverPull!$B$1:$XZ$1,0))</f>
        <v>90</v>
      </c>
      <c r="FL18">
        <f>INDEX(HaverPull!$B:$XZ,MATCH(Calculations!FL$9,HaverPull!$B:$B,0),MATCH(Calculations!$B18,HaverPull!$B$1:$XZ$1,0))</f>
        <v>79.2</v>
      </c>
      <c r="FM18">
        <f>INDEX(HaverPull!$B:$XZ,MATCH(Calculations!FM$9,HaverPull!$B:$B,0),MATCH(Calculations!$B18,HaverPull!$B$1:$XZ$1,0))</f>
        <v>68.5</v>
      </c>
      <c r="FN18">
        <f>INDEX(HaverPull!$B:$XZ,MATCH(Calculations!FN$9,HaverPull!$B:$B,0),MATCH(Calculations!$B18,HaverPull!$B$1:$XZ$1,0))</f>
        <v>64</v>
      </c>
      <c r="FO18">
        <f>INDEX(HaverPull!$B:$XZ,MATCH(Calculations!FO$9,HaverPull!$B:$B,0),MATCH(Calculations!$B18,HaverPull!$B$1:$XZ$1,0))</f>
        <v>99.6</v>
      </c>
      <c r="FP18">
        <f>INDEX(HaverPull!$B:$XZ,MATCH(Calculations!FP$9,HaverPull!$B:$B,0),MATCH(Calculations!$B18,HaverPull!$B$1:$XZ$1,0))</f>
        <v>91.7</v>
      </c>
      <c r="FQ18">
        <f>INDEX(HaverPull!$B:$XZ,MATCH(Calculations!FQ$9,HaverPull!$B:$B,0),MATCH(Calculations!$B18,HaverPull!$B$1:$XZ$1,0))</f>
        <v>84.8</v>
      </c>
      <c r="FR18">
        <f>INDEX(HaverPull!$B:$XZ,MATCH(Calculations!FR$9,HaverPull!$B:$B,0),MATCH(Calculations!$B18,HaverPull!$B$1:$XZ$1,0))</f>
        <v>77.7</v>
      </c>
      <c r="FS18">
        <f>INDEX(HaverPull!$B:$XZ,MATCH(Calculations!FS$9,HaverPull!$B:$B,0),MATCH(Calculations!$B18,HaverPull!$B$1:$XZ$1,0))</f>
        <v>66</v>
      </c>
      <c r="FT18">
        <f>INDEX(HaverPull!$B:$XZ,MATCH(Calculations!FT$9,HaverPull!$B:$B,0),MATCH(Calculations!$B18,HaverPull!$B$1:$XZ$1,0))</f>
        <v>78.3</v>
      </c>
      <c r="FU18">
        <f>INDEX(HaverPull!$B:$XZ,MATCH(Calculations!FU$9,HaverPull!$B:$B,0),MATCH(Calculations!$B18,HaverPull!$B$1:$XZ$1,0))</f>
        <v>84.6</v>
      </c>
      <c r="FV18">
        <f>INDEX(HaverPull!$B:$XZ,MATCH(Calculations!FV$9,HaverPull!$B:$B,0),MATCH(Calculations!$B18,HaverPull!$B$1:$XZ$1,0))</f>
        <v>89.7</v>
      </c>
      <c r="FW18">
        <f>INDEX(HaverPull!$B:$XZ,MATCH(Calculations!FW$9,HaverPull!$B:$B,0),MATCH(Calculations!$B18,HaverPull!$B$1:$XZ$1,0))</f>
        <v>101.9</v>
      </c>
      <c r="FX18">
        <f>INDEX(HaverPull!$B:$XZ,MATCH(Calculations!FX$9,HaverPull!$B:$B,0),MATCH(Calculations!$B18,HaverPull!$B$1:$XZ$1,0))</f>
        <v>106.8</v>
      </c>
    </row>
    <row r="19" spans="1:180" x14ac:dyDescent="0.25">
      <c r="A19" s="8" t="s">
        <v>201</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15275</v>
      </c>
      <c r="FP19">
        <f>INDEX(HaverPull!$B:$XZ,MATCH(Calculations!FP$9,HaverPull!$B:$B,0),MATCH(Calculations!$B19,HaverPull!$B$1:$XZ$1,0))</f>
        <v>15336.7</v>
      </c>
      <c r="FQ19">
        <f>INDEX(HaverPull!$B:$XZ,MATCH(Calculations!FQ$9,HaverPull!$B:$B,0),MATCH(Calculations!$B19,HaverPull!$B$1:$XZ$1,0))</f>
        <v>15431.3</v>
      </c>
      <c r="FR19">
        <f>INDEX(HaverPull!$B:$XZ,MATCH(Calculations!FR$9,HaverPull!$B:$B,0),MATCH(Calculations!$B19,HaverPull!$B$1:$XZ$1,0))</f>
        <v>15433.7</v>
      </c>
      <c r="FS19">
        <f>INDEX(HaverPull!$B:$XZ,MATCH(Calculations!FS$9,HaverPull!$B:$B,0),MATCH(Calculations!$B19,HaverPull!$B$1:$XZ$1,0))</f>
        <v>15538.4</v>
      </c>
      <c r="FT19">
        <f>INDEX(HaverPull!$B:$XZ,MATCH(Calculations!FT$9,HaverPull!$B:$B,0),MATCH(Calculations!$B19,HaverPull!$B$1:$XZ$1,0))</f>
        <v>15606.6</v>
      </c>
      <c r="FU19">
        <f>INDEX(HaverPull!$B:$XZ,MATCH(Calculations!FU$9,HaverPull!$B:$B,0),MATCH(Calculations!$B19,HaverPull!$B$1:$XZ$1,0))</f>
        <v>15779.9</v>
      </c>
      <c r="FV19">
        <f>INDEX(HaverPull!$B:$XZ,MATCH(Calculations!FV$9,HaverPull!$B:$B,0),MATCH(Calculations!$B19,HaverPull!$B$1:$XZ$1,0))</f>
        <v>15916.2</v>
      </c>
      <c r="FW19">
        <f>INDEX(HaverPull!$B:$XZ,MATCH(Calculations!FW$9,HaverPull!$B:$B,0),MATCH(Calculations!$B19,HaverPull!$B$1:$XZ$1,0))</f>
        <v>15831.7</v>
      </c>
      <c r="FX19">
        <f>INDEX(HaverPull!$B:$XZ,MATCH(Calculations!FX$9,HaverPull!$B:$B,0),MATCH(Calculations!$B19,HaverPull!$B$1:$XZ$1,0))</f>
        <v>16010.4</v>
      </c>
    </row>
    <row r="20" spans="1:180" x14ac:dyDescent="0.25">
      <c r="A20" s="8" t="s">
        <v>221</v>
      </c>
      <c r="B20" s="9" t="s">
        <v>215</v>
      </c>
      <c r="C20">
        <f>INDEX(HaverPull!$B:$XZ,MATCH(Calculations!C$9,HaverPull!$B:$B,0),MATCH(Calculations!$B20,HaverPull!$B$1:$XZ$1,0))</f>
        <v>4666.6000000000004</v>
      </c>
      <c r="D20">
        <f>INDEX(HaverPull!$B:$XZ,MATCH(Calculations!D$9,HaverPull!$B:$B,0),MATCH(Calculations!$B20,HaverPull!$B$1:$XZ$1,0))</f>
        <v>4709.1000000000004</v>
      </c>
      <c r="E20">
        <f>INDEX(HaverPull!$B:$XZ,MATCH(Calculations!E$9,HaverPull!$B:$B,0),MATCH(Calculations!$B20,HaverPull!$B$1:$XZ$1,0))</f>
        <v>4751</v>
      </c>
      <c r="F20">
        <f>INDEX(HaverPull!$B:$XZ,MATCH(Calculations!F$9,HaverPull!$B:$B,0),MATCH(Calculations!$B20,HaverPull!$B$1:$XZ$1,0))</f>
        <v>4792.3999999999996</v>
      </c>
      <c r="G20">
        <f>INDEX(HaverPull!$B:$XZ,MATCH(Calculations!G$9,HaverPull!$B:$B,0),MATCH(Calculations!$B20,HaverPull!$B$1:$XZ$1,0))</f>
        <v>4833.2</v>
      </c>
      <c r="H20">
        <f>INDEX(HaverPull!$B:$XZ,MATCH(Calculations!H$9,HaverPull!$B:$B,0),MATCH(Calculations!$B20,HaverPull!$B$1:$XZ$1,0))</f>
        <v>4873.2</v>
      </c>
      <c r="I20">
        <f>INDEX(HaverPull!$B:$XZ,MATCH(Calculations!I$9,HaverPull!$B:$B,0),MATCH(Calculations!$B20,HaverPull!$B$1:$XZ$1,0))</f>
        <v>4913</v>
      </c>
      <c r="J20">
        <f>INDEX(HaverPull!$B:$XZ,MATCH(Calculations!J$9,HaverPull!$B:$B,0),MATCH(Calculations!$B20,HaverPull!$B$1:$XZ$1,0))</f>
        <v>4952.8999999999996</v>
      </c>
      <c r="K20">
        <f>INDEX(HaverPull!$B:$XZ,MATCH(Calculations!K$9,HaverPull!$B:$B,0),MATCH(Calculations!$B20,HaverPull!$B$1:$XZ$1,0))</f>
        <v>4993.3</v>
      </c>
      <c r="L20">
        <f>INDEX(HaverPull!$B:$XZ,MATCH(Calculations!L$9,HaverPull!$B:$B,0),MATCH(Calculations!$B20,HaverPull!$B$1:$XZ$1,0))</f>
        <v>5034.1000000000004</v>
      </c>
      <c r="M20">
        <f>INDEX(HaverPull!$B:$XZ,MATCH(Calculations!M$9,HaverPull!$B:$B,0),MATCH(Calculations!$B20,HaverPull!$B$1:$XZ$1,0))</f>
        <v>5075.6000000000004</v>
      </c>
      <c r="N20">
        <f>INDEX(HaverPull!$B:$XZ,MATCH(Calculations!N$9,HaverPull!$B:$B,0),MATCH(Calculations!$B20,HaverPull!$B$1:$XZ$1,0))</f>
        <v>5118.2</v>
      </c>
      <c r="O20">
        <f>INDEX(HaverPull!$B:$XZ,MATCH(Calculations!O$9,HaverPull!$B:$B,0),MATCH(Calculations!$B20,HaverPull!$B$1:$XZ$1,0))</f>
        <v>5162.3999999999996</v>
      </c>
      <c r="P20">
        <f>INDEX(HaverPull!$B:$XZ,MATCH(Calculations!P$9,HaverPull!$B:$B,0),MATCH(Calculations!$B20,HaverPull!$B$1:$XZ$1,0))</f>
        <v>5208.6000000000004</v>
      </c>
      <c r="Q20">
        <f>INDEX(HaverPull!$B:$XZ,MATCH(Calculations!Q$9,HaverPull!$B:$B,0),MATCH(Calculations!$B20,HaverPull!$B$1:$XZ$1,0))</f>
        <v>5256</v>
      </c>
      <c r="R20">
        <f>INDEX(HaverPull!$B:$XZ,MATCH(Calculations!R$9,HaverPull!$B:$B,0),MATCH(Calculations!$B20,HaverPull!$B$1:$XZ$1,0))</f>
        <v>5304.3</v>
      </c>
      <c r="S20">
        <f>INDEX(HaverPull!$B:$XZ,MATCH(Calculations!S$9,HaverPull!$B:$B,0),MATCH(Calculations!$B20,HaverPull!$B$1:$XZ$1,0))</f>
        <v>5353.5</v>
      </c>
      <c r="T20">
        <f>INDEX(HaverPull!$B:$XZ,MATCH(Calculations!T$9,HaverPull!$B:$B,0),MATCH(Calculations!$B20,HaverPull!$B$1:$XZ$1,0))</f>
        <v>5403.7</v>
      </c>
      <c r="U20">
        <f>INDEX(HaverPull!$B:$XZ,MATCH(Calculations!U$9,HaverPull!$B:$B,0),MATCH(Calculations!$B20,HaverPull!$B$1:$XZ$1,0))</f>
        <v>5454.1</v>
      </c>
      <c r="V20">
        <f>INDEX(HaverPull!$B:$XZ,MATCH(Calculations!V$9,HaverPull!$B:$B,0),MATCH(Calculations!$B20,HaverPull!$B$1:$XZ$1,0))</f>
        <v>5504.2</v>
      </c>
      <c r="W20">
        <f>INDEX(HaverPull!$B:$XZ,MATCH(Calculations!W$9,HaverPull!$B:$B,0),MATCH(Calculations!$B20,HaverPull!$B$1:$XZ$1,0))</f>
        <v>5553</v>
      </c>
      <c r="X20">
        <f>INDEX(HaverPull!$B:$XZ,MATCH(Calculations!X$9,HaverPull!$B:$B,0),MATCH(Calculations!$B20,HaverPull!$B$1:$XZ$1,0))</f>
        <v>5600.3</v>
      </c>
      <c r="Y20">
        <f>INDEX(HaverPull!$B:$XZ,MATCH(Calculations!Y$9,HaverPull!$B:$B,0),MATCH(Calculations!$B20,HaverPull!$B$1:$XZ$1,0))</f>
        <v>5646.9</v>
      </c>
      <c r="Z20">
        <f>INDEX(HaverPull!$B:$XZ,MATCH(Calculations!Z$9,HaverPull!$B:$B,0),MATCH(Calculations!$B20,HaverPull!$B$1:$XZ$1,0))</f>
        <v>5693</v>
      </c>
      <c r="AA20">
        <f>INDEX(HaverPull!$B:$XZ,MATCH(Calculations!AA$9,HaverPull!$B:$B,0),MATCH(Calculations!$B20,HaverPull!$B$1:$XZ$1,0))</f>
        <v>5738.4</v>
      </c>
      <c r="AB20">
        <f>INDEX(HaverPull!$B:$XZ,MATCH(Calculations!AB$9,HaverPull!$B:$B,0),MATCH(Calculations!$B20,HaverPull!$B$1:$XZ$1,0))</f>
        <v>5783.4</v>
      </c>
      <c r="AC20">
        <f>INDEX(HaverPull!$B:$XZ,MATCH(Calculations!AC$9,HaverPull!$B:$B,0),MATCH(Calculations!$B20,HaverPull!$B$1:$XZ$1,0))</f>
        <v>5828.8</v>
      </c>
      <c r="AD20">
        <f>INDEX(HaverPull!$B:$XZ,MATCH(Calculations!AD$9,HaverPull!$B:$B,0),MATCH(Calculations!$B20,HaverPull!$B$1:$XZ$1,0))</f>
        <v>5875.3</v>
      </c>
      <c r="AE20">
        <f>INDEX(HaverPull!$B:$XZ,MATCH(Calculations!AE$9,HaverPull!$B:$B,0),MATCH(Calculations!$B20,HaverPull!$B$1:$XZ$1,0))</f>
        <v>5924</v>
      </c>
      <c r="AF20">
        <f>INDEX(HaverPull!$B:$XZ,MATCH(Calculations!AF$9,HaverPull!$B:$B,0),MATCH(Calculations!$B20,HaverPull!$B$1:$XZ$1,0))</f>
        <v>5974.9</v>
      </c>
      <c r="AG20">
        <f>INDEX(HaverPull!$B:$XZ,MATCH(Calculations!AG$9,HaverPull!$B:$B,0),MATCH(Calculations!$B20,HaverPull!$B$1:$XZ$1,0))</f>
        <v>6027.4</v>
      </c>
      <c r="AH20">
        <f>INDEX(HaverPull!$B:$XZ,MATCH(Calculations!AH$9,HaverPull!$B:$B,0),MATCH(Calculations!$B20,HaverPull!$B$1:$XZ$1,0))</f>
        <v>6081.6</v>
      </c>
      <c r="AI20">
        <f>INDEX(HaverPull!$B:$XZ,MATCH(Calculations!AI$9,HaverPull!$B:$B,0),MATCH(Calculations!$B20,HaverPull!$B$1:$XZ$1,0))</f>
        <v>6137.8</v>
      </c>
      <c r="AJ20">
        <f>INDEX(HaverPull!$B:$XZ,MATCH(Calculations!AJ$9,HaverPull!$B:$B,0),MATCH(Calculations!$B20,HaverPull!$B$1:$XZ$1,0))</f>
        <v>6197.5</v>
      </c>
      <c r="AK20">
        <f>INDEX(HaverPull!$B:$XZ,MATCH(Calculations!AK$9,HaverPull!$B:$B,0),MATCH(Calculations!$B20,HaverPull!$B$1:$XZ$1,0))</f>
        <v>6257.6</v>
      </c>
      <c r="AL20">
        <f>INDEX(HaverPull!$B:$XZ,MATCH(Calculations!AL$9,HaverPull!$B:$B,0),MATCH(Calculations!$B20,HaverPull!$B$1:$XZ$1,0))</f>
        <v>6317.1</v>
      </c>
      <c r="AM20">
        <f>INDEX(HaverPull!$B:$XZ,MATCH(Calculations!AM$9,HaverPull!$B:$B,0),MATCH(Calculations!$B20,HaverPull!$B$1:$XZ$1,0))</f>
        <v>6374.7</v>
      </c>
      <c r="AN20">
        <f>INDEX(HaverPull!$B:$XZ,MATCH(Calculations!AN$9,HaverPull!$B:$B,0),MATCH(Calculations!$B20,HaverPull!$B$1:$XZ$1,0))</f>
        <v>6429.2</v>
      </c>
      <c r="AO20">
        <f>INDEX(HaverPull!$B:$XZ,MATCH(Calculations!AO$9,HaverPull!$B:$B,0),MATCH(Calculations!$B20,HaverPull!$B$1:$XZ$1,0))</f>
        <v>6481</v>
      </c>
      <c r="AP20">
        <f>INDEX(HaverPull!$B:$XZ,MATCH(Calculations!AP$9,HaverPull!$B:$B,0),MATCH(Calculations!$B20,HaverPull!$B$1:$XZ$1,0))</f>
        <v>6529.5</v>
      </c>
      <c r="AQ20">
        <f>INDEX(HaverPull!$B:$XZ,MATCH(Calculations!AQ$9,HaverPull!$B:$B,0),MATCH(Calculations!$B20,HaverPull!$B$1:$XZ$1,0))</f>
        <v>6572.3</v>
      </c>
      <c r="AR20">
        <f>INDEX(HaverPull!$B:$XZ,MATCH(Calculations!AR$9,HaverPull!$B:$B,0),MATCH(Calculations!$B20,HaverPull!$B$1:$XZ$1,0))</f>
        <v>6609</v>
      </c>
      <c r="AS20">
        <f>INDEX(HaverPull!$B:$XZ,MATCH(Calculations!AS$9,HaverPull!$B:$B,0),MATCH(Calculations!$B20,HaverPull!$B$1:$XZ$1,0))</f>
        <v>6643.7</v>
      </c>
      <c r="AT20">
        <f>INDEX(HaverPull!$B:$XZ,MATCH(Calculations!AT$9,HaverPull!$B:$B,0),MATCH(Calculations!$B20,HaverPull!$B$1:$XZ$1,0))</f>
        <v>6677.7</v>
      </c>
      <c r="AU20">
        <f>INDEX(HaverPull!$B:$XZ,MATCH(Calculations!AU$9,HaverPull!$B:$B,0),MATCH(Calculations!$B20,HaverPull!$B$1:$XZ$1,0))</f>
        <v>6713.4</v>
      </c>
      <c r="AV20">
        <f>INDEX(HaverPull!$B:$XZ,MATCH(Calculations!AV$9,HaverPull!$B:$B,0),MATCH(Calculations!$B20,HaverPull!$B$1:$XZ$1,0))</f>
        <v>6752.9</v>
      </c>
      <c r="AW20">
        <f>INDEX(HaverPull!$B:$XZ,MATCH(Calculations!AW$9,HaverPull!$B:$B,0),MATCH(Calculations!$B20,HaverPull!$B$1:$XZ$1,0))</f>
        <v>6794.5</v>
      </c>
      <c r="AX20">
        <f>INDEX(HaverPull!$B:$XZ,MATCH(Calculations!AX$9,HaverPull!$B:$B,0),MATCH(Calculations!$B20,HaverPull!$B$1:$XZ$1,0))</f>
        <v>6838.6</v>
      </c>
      <c r="AY20">
        <f>INDEX(HaverPull!$B:$XZ,MATCH(Calculations!AY$9,HaverPull!$B:$B,0),MATCH(Calculations!$B20,HaverPull!$B$1:$XZ$1,0))</f>
        <v>6888.2</v>
      </c>
      <c r="AZ20">
        <f>INDEX(HaverPull!$B:$XZ,MATCH(Calculations!AZ$9,HaverPull!$B:$B,0),MATCH(Calculations!$B20,HaverPull!$B$1:$XZ$1,0))</f>
        <v>6939.4</v>
      </c>
      <c r="BA20">
        <f>INDEX(HaverPull!$B:$XZ,MATCH(Calculations!BA$9,HaverPull!$B:$B,0),MATCH(Calculations!$B20,HaverPull!$B$1:$XZ$1,0))</f>
        <v>6991.9</v>
      </c>
      <c r="BB20">
        <f>INDEX(HaverPull!$B:$XZ,MATCH(Calculations!BB$9,HaverPull!$B:$B,0),MATCH(Calculations!$B20,HaverPull!$B$1:$XZ$1,0))</f>
        <v>7045.3</v>
      </c>
      <c r="BC20">
        <f>INDEX(HaverPull!$B:$XZ,MATCH(Calculations!BC$9,HaverPull!$B:$B,0),MATCH(Calculations!$B20,HaverPull!$B$1:$XZ$1,0))</f>
        <v>7096.9</v>
      </c>
      <c r="BD20">
        <f>INDEX(HaverPull!$B:$XZ,MATCH(Calculations!BD$9,HaverPull!$B:$B,0),MATCH(Calculations!$B20,HaverPull!$B$1:$XZ$1,0))</f>
        <v>7148.6</v>
      </c>
      <c r="BE20">
        <f>INDEX(HaverPull!$B:$XZ,MATCH(Calculations!BE$9,HaverPull!$B:$B,0),MATCH(Calculations!$B20,HaverPull!$B$1:$XZ$1,0))</f>
        <v>7201</v>
      </c>
      <c r="BF20">
        <f>INDEX(HaverPull!$B:$XZ,MATCH(Calculations!BF$9,HaverPull!$B:$B,0),MATCH(Calculations!$B20,HaverPull!$B$1:$XZ$1,0))</f>
        <v>7254.5</v>
      </c>
      <c r="BG20">
        <f>INDEX(HaverPull!$B:$XZ,MATCH(Calculations!BG$9,HaverPull!$B:$B,0),MATCH(Calculations!$B20,HaverPull!$B$1:$XZ$1,0))</f>
        <v>7309.8</v>
      </c>
      <c r="BH20">
        <f>INDEX(HaverPull!$B:$XZ,MATCH(Calculations!BH$9,HaverPull!$B:$B,0),MATCH(Calculations!$B20,HaverPull!$B$1:$XZ$1,0))</f>
        <v>7367.1</v>
      </c>
      <c r="BI20">
        <f>INDEX(HaverPull!$B:$XZ,MATCH(Calculations!BI$9,HaverPull!$B:$B,0),MATCH(Calculations!$B20,HaverPull!$B$1:$XZ$1,0))</f>
        <v>7425.8</v>
      </c>
      <c r="BJ20">
        <f>INDEX(HaverPull!$B:$XZ,MATCH(Calculations!BJ$9,HaverPull!$B:$B,0),MATCH(Calculations!$B20,HaverPull!$B$1:$XZ$1,0))</f>
        <v>7486.1</v>
      </c>
      <c r="BK20">
        <f>INDEX(HaverPull!$B:$XZ,MATCH(Calculations!BK$9,HaverPull!$B:$B,0),MATCH(Calculations!$B20,HaverPull!$B$1:$XZ$1,0))</f>
        <v>7548.4</v>
      </c>
      <c r="BL20">
        <f>INDEX(HaverPull!$B:$XZ,MATCH(Calculations!BL$9,HaverPull!$B:$B,0),MATCH(Calculations!$B20,HaverPull!$B$1:$XZ$1,0))</f>
        <v>7612.5</v>
      </c>
      <c r="BM20">
        <f>INDEX(HaverPull!$B:$XZ,MATCH(Calculations!BM$9,HaverPull!$B:$B,0),MATCH(Calculations!$B20,HaverPull!$B$1:$XZ$1,0))</f>
        <v>7677.7</v>
      </c>
      <c r="BN20">
        <f>INDEX(HaverPull!$B:$XZ,MATCH(Calculations!BN$9,HaverPull!$B:$B,0),MATCH(Calculations!$B20,HaverPull!$B$1:$XZ$1,0))</f>
        <v>7743.8</v>
      </c>
      <c r="BO20">
        <f>INDEX(HaverPull!$B:$XZ,MATCH(Calculations!BO$9,HaverPull!$B:$B,0),MATCH(Calculations!$B20,HaverPull!$B$1:$XZ$1,0))</f>
        <v>7810.1</v>
      </c>
      <c r="BP20">
        <f>INDEX(HaverPull!$B:$XZ,MATCH(Calculations!BP$9,HaverPull!$B:$B,0),MATCH(Calculations!$B20,HaverPull!$B$1:$XZ$1,0))</f>
        <v>7876.8</v>
      </c>
      <c r="BQ20">
        <f>INDEX(HaverPull!$B:$XZ,MATCH(Calculations!BQ$9,HaverPull!$B:$B,0),MATCH(Calculations!$B20,HaverPull!$B$1:$XZ$1,0))</f>
        <v>7943.7</v>
      </c>
      <c r="BR20">
        <f>INDEX(HaverPull!$B:$XZ,MATCH(Calculations!BR$9,HaverPull!$B:$B,0),MATCH(Calculations!$B20,HaverPull!$B$1:$XZ$1,0))</f>
        <v>8010.6</v>
      </c>
      <c r="BS20">
        <f>INDEX(HaverPull!$B:$XZ,MATCH(Calculations!BS$9,HaverPull!$B:$B,0),MATCH(Calculations!$B20,HaverPull!$B$1:$XZ$1,0))</f>
        <v>8076.8</v>
      </c>
      <c r="BT20">
        <f>INDEX(HaverPull!$B:$XZ,MATCH(Calculations!BT$9,HaverPull!$B:$B,0),MATCH(Calculations!$B20,HaverPull!$B$1:$XZ$1,0))</f>
        <v>8142.6</v>
      </c>
      <c r="BU20">
        <f>INDEX(HaverPull!$B:$XZ,MATCH(Calculations!BU$9,HaverPull!$B:$B,0),MATCH(Calculations!$B20,HaverPull!$B$1:$XZ$1,0))</f>
        <v>8208.2000000000007</v>
      </c>
      <c r="BV20">
        <f>INDEX(HaverPull!$B:$XZ,MATCH(Calculations!BV$9,HaverPull!$B:$B,0),MATCH(Calculations!$B20,HaverPull!$B$1:$XZ$1,0))</f>
        <v>8273.7000000000007</v>
      </c>
      <c r="BW20">
        <f>INDEX(HaverPull!$B:$XZ,MATCH(Calculations!BW$9,HaverPull!$B:$B,0),MATCH(Calculations!$B20,HaverPull!$B$1:$XZ$1,0))</f>
        <v>8338.7999999999993</v>
      </c>
      <c r="BX20">
        <f>INDEX(HaverPull!$B:$XZ,MATCH(Calculations!BX$9,HaverPull!$B:$B,0),MATCH(Calculations!$B20,HaverPull!$B$1:$XZ$1,0))</f>
        <v>8404</v>
      </c>
      <c r="BY20">
        <f>INDEX(HaverPull!$B:$XZ,MATCH(Calculations!BY$9,HaverPull!$B:$B,0),MATCH(Calculations!$B20,HaverPull!$B$1:$XZ$1,0))</f>
        <v>8469.1</v>
      </c>
      <c r="BZ20">
        <f>INDEX(HaverPull!$B:$XZ,MATCH(Calculations!BZ$9,HaverPull!$B:$B,0),MATCH(Calculations!$B20,HaverPull!$B$1:$XZ$1,0))</f>
        <v>8534.2000000000007</v>
      </c>
      <c r="CA20">
        <f>INDEX(HaverPull!$B:$XZ,MATCH(Calculations!CA$9,HaverPull!$B:$B,0),MATCH(Calculations!$B20,HaverPull!$B$1:$XZ$1,0))</f>
        <v>8599.7000000000007</v>
      </c>
      <c r="CB20">
        <f>INDEX(HaverPull!$B:$XZ,MATCH(Calculations!CB$9,HaverPull!$B:$B,0),MATCH(Calculations!$B20,HaverPull!$B$1:$XZ$1,0))</f>
        <v>8665.4</v>
      </c>
      <c r="CC20">
        <f>INDEX(HaverPull!$B:$XZ,MATCH(Calculations!CC$9,HaverPull!$B:$B,0),MATCH(Calculations!$B20,HaverPull!$B$1:$XZ$1,0))</f>
        <v>8731.2000000000007</v>
      </c>
      <c r="CD20">
        <f>INDEX(HaverPull!$B:$XZ,MATCH(Calculations!CD$9,HaverPull!$B:$B,0),MATCH(Calculations!$B20,HaverPull!$B$1:$XZ$1,0))</f>
        <v>8797.1</v>
      </c>
      <c r="CE20">
        <f>INDEX(HaverPull!$B:$XZ,MATCH(Calculations!CE$9,HaverPull!$B:$B,0),MATCH(Calculations!$B20,HaverPull!$B$1:$XZ$1,0))</f>
        <v>8863</v>
      </c>
      <c r="CF20">
        <f>INDEX(HaverPull!$B:$XZ,MATCH(Calculations!CF$9,HaverPull!$B:$B,0),MATCH(Calculations!$B20,HaverPull!$B$1:$XZ$1,0))</f>
        <v>8929</v>
      </c>
      <c r="CG20">
        <f>INDEX(HaverPull!$B:$XZ,MATCH(Calculations!CG$9,HaverPull!$B:$B,0),MATCH(Calculations!$B20,HaverPull!$B$1:$XZ$1,0))</f>
        <v>8994.7999999999993</v>
      </c>
      <c r="CH20">
        <f>INDEX(HaverPull!$B:$XZ,MATCH(Calculations!CH$9,HaverPull!$B:$B,0),MATCH(Calculations!$B20,HaverPull!$B$1:$XZ$1,0))</f>
        <v>9060.2999999999993</v>
      </c>
      <c r="CI20">
        <f>INDEX(HaverPull!$B:$XZ,MATCH(Calculations!CI$9,HaverPull!$B:$B,0),MATCH(Calculations!$B20,HaverPull!$B$1:$XZ$1,0))</f>
        <v>9125.4</v>
      </c>
      <c r="CJ20">
        <f>INDEX(HaverPull!$B:$XZ,MATCH(Calculations!CJ$9,HaverPull!$B:$B,0),MATCH(Calculations!$B20,HaverPull!$B$1:$XZ$1,0))</f>
        <v>9189.4</v>
      </c>
      <c r="CK20">
        <f>INDEX(HaverPull!$B:$XZ,MATCH(Calculations!CK$9,HaverPull!$B:$B,0),MATCH(Calculations!$B20,HaverPull!$B$1:$XZ$1,0))</f>
        <v>9253.1</v>
      </c>
      <c r="CL20">
        <f>INDEX(HaverPull!$B:$XZ,MATCH(Calculations!CL$9,HaverPull!$B:$B,0),MATCH(Calculations!$B20,HaverPull!$B$1:$XZ$1,0))</f>
        <v>9317</v>
      </c>
      <c r="CM20">
        <f>INDEX(HaverPull!$B:$XZ,MATCH(Calculations!CM$9,HaverPull!$B:$B,0),MATCH(Calculations!$B20,HaverPull!$B$1:$XZ$1,0))</f>
        <v>9381.1</v>
      </c>
      <c r="CN20">
        <f>INDEX(HaverPull!$B:$XZ,MATCH(Calculations!CN$9,HaverPull!$B:$B,0),MATCH(Calculations!$B20,HaverPull!$B$1:$XZ$1,0))</f>
        <v>9446.2999999999993</v>
      </c>
      <c r="CO20">
        <f>INDEX(HaverPull!$B:$XZ,MATCH(Calculations!CO$9,HaverPull!$B:$B,0),MATCH(Calculations!$B20,HaverPull!$B$1:$XZ$1,0))</f>
        <v>9512.2000000000007</v>
      </c>
      <c r="CP20">
        <f>INDEX(HaverPull!$B:$XZ,MATCH(Calculations!CP$9,HaverPull!$B:$B,0),MATCH(Calculations!$B20,HaverPull!$B$1:$XZ$1,0))</f>
        <v>9579.2000000000007</v>
      </c>
      <c r="CQ20">
        <f>INDEX(HaverPull!$B:$XZ,MATCH(Calculations!CQ$9,HaverPull!$B:$B,0),MATCH(Calculations!$B20,HaverPull!$B$1:$XZ$1,0))</f>
        <v>9648.1</v>
      </c>
      <c r="CR20">
        <f>INDEX(HaverPull!$B:$XZ,MATCH(Calculations!CR$9,HaverPull!$B:$B,0),MATCH(Calculations!$B20,HaverPull!$B$1:$XZ$1,0))</f>
        <v>9717.7999999999993</v>
      </c>
      <c r="CS20">
        <f>INDEX(HaverPull!$B:$XZ,MATCH(Calculations!CS$9,HaverPull!$B:$B,0),MATCH(Calculations!$B20,HaverPull!$B$1:$XZ$1,0))</f>
        <v>9788.5</v>
      </c>
      <c r="CT20">
        <f>INDEX(HaverPull!$B:$XZ,MATCH(Calculations!CT$9,HaverPull!$B:$B,0),MATCH(Calculations!$B20,HaverPull!$B$1:$XZ$1,0))</f>
        <v>9860</v>
      </c>
      <c r="CU20">
        <f>INDEX(HaverPull!$B:$XZ,MATCH(Calculations!CU$9,HaverPull!$B:$B,0),MATCH(Calculations!$B20,HaverPull!$B$1:$XZ$1,0))</f>
        <v>9931.7999999999993</v>
      </c>
      <c r="CV20">
        <f>INDEX(HaverPull!$B:$XZ,MATCH(Calculations!CV$9,HaverPull!$B:$B,0),MATCH(Calculations!$B20,HaverPull!$B$1:$XZ$1,0))</f>
        <v>10004.1</v>
      </c>
      <c r="CW20">
        <f>INDEX(HaverPull!$B:$XZ,MATCH(Calculations!CW$9,HaverPull!$B:$B,0),MATCH(Calculations!$B20,HaverPull!$B$1:$XZ$1,0))</f>
        <v>10077.200000000001</v>
      </c>
      <c r="CX20">
        <f>INDEX(HaverPull!$B:$XZ,MATCH(Calculations!CX$9,HaverPull!$B:$B,0),MATCH(Calculations!$B20,HaverPull!$B$1:$XZ$1,0))</f>
        <v>10151.5</v>
      </c>
      <c r="CY20">
        <f>INDEX(HaverPull!$B:$XZ,MATCH(Calculations!CY$9,HaverPull!$B:$B,0),MATCH(Calculations!$B20,HaverPull!$B$1:$XZ$1,0))</f>
        <v>10227</v>
      </c>
      <c r="CZ20">
        <f>INDEX(HaverPull!$B:$XZ,MATCH(Calculations!CZ$9,HaverPull!$B:$B,0),MATCH(Calculations!$B20,HaverPull!$B$1:$XZ$1,0))</f>
        <v>10304.1</v>
      </c>
      <c r="DA20">
        <f>INDEX(HaverPull!$B:$XZ,MATCH(Calculations!DA$9,HaverPull!$B:$B,0),MATCH(Calculations!$B20,HaverPull!$B$1:$XZ$1,0))</f>
        <v>10382.6</v>
      </c>
      <c r="DB20">
        <f>INDEX(HaverPull!$B:$XZ,MATCH(Calculations!DB$9,HaverPull!$B:$B,0),MATCH(Calculations!$B20,HaverPull!$B$1:$XZ$1,0))</f>
        <v>10462.6</v>
      </c>
      <c r="DC20">
        <f>INDEX(HaverPull!$B:$XZ,MATCH(Calculations!DC$9,HaverPull!$B:$B,0),MATCH(Calculations!$B20,HaverPull!$B$1:$XZ$1,0))</f>
        <v>10544.3</v>
      </c>
      <c r="DD20">
        <f>INDEX(HaverPull!$B:$XZ,MATCH(Calculations!DD$9,HaverPull!$B:$B,0),MATCH(Calculations!$B20,HaverPull!$B$1:$XZ$1,0))</f>
        <v>10627.3</v>
      </c>
      <c r="DE20">
        <f>INDEX(HaverPull!$B:$XZ,MATCH(Calculations!DE$9,HaverPull!$B:$B,0),MATCH(Calculations!$B20,HaverPull!$B$1:$XZ$1,0))</f>
        <v>10711.7</v>
      </c>
      <c r="DF20">
        <f>INDEX(HaverPull!$B:$XZ,MATCH(Calculations!DF$9,HaverPull!$B:$B,0),MATCH(Calculations!$B20,HaverPull!$B$1:$XZ$1,0))</f>
        <v>10797.6</v>
      </c>
      <c r="DG20">
        <f>INDEX(HaverPull!$B:$XZ,MATCH(Calculations!DG$9,HaverPull!$B:$B,0),MATCH(Calculations!$B20,HaverPull!$B$1:$XZ$1,0))</f>
        <v>10884.8</v>
      </c>
      <c r="DH20">
        <f>INDEX(HaverPull!$B:$XZ,MATCH(Calculations!DH$9,HaverPull!$B:$B,0),MATCH(Calculations!$B20,HaverPull!$B$1:$XZ$1,0))</f>
        <v>10973.5</v>
      </c>
      <c r="DI20">
        <f>INDEX(HaverPull!$B:$XZ,MATCH(Calculations!DI$9,HaverPull!$B:$B,0),MATCH(Calculations!$B20,HaverPull!$B$1:$XZ$1,0))</f>
        <v>11063.8</v>
      </c>
      <c r="DJ20">
        <f>INDEX(HaverPull!$B:$XZ,MATCH(Calculations!DJ$9,HaverPull!$B:$B,0),MATCH(Calculations!$B20,HaverPull!$B$1:$XZ$1,0))</f>
        <v>11155.9</v>
      </c>
      <c r="DK20">
        <f>INDEX(HaverPull!$B:$XZ,MATCH(Calculations!DK$9,HaverPull!$B:$B,0),MATCH(Calculations!$B20,HaverPull!$B$1:$XZ$1,0))</f>
        <v>11249.9</v>
      </c>
      <c r="DL20">
        <f>INDEX(HaverPull!$B:$XZ,MATCH(Calculations!DL$9,HaverPull!$B:$B,0),MATCH(Calculations!$B20,HaverPull!$B$1:$XZ$1,0))</f>
        <v>11346.2</v>
      </c>
      <c r="DM20">
        <f>INDEX(HaverPull!$B:$XZ,MATCH(Calculations!DM$9,HaverPull!$B:$B,0),MATCH(Calculations!$B20,HaverPull!$B$1:$XZ$1,0))</f>
        <v>11444.1</v>
      </c>
      <c r="DN20">
        <f>INDEX(HaverPull!$B:$XZ,MATCH(Calculations!DN$9,HaverPull!$B:$B,0),MATCH(Calculations!$B20,HaverPull!$B$1:$XZ$1,0))</f>
        <v>11543.7</v>
      </c>
      <c r="DO20">
        <f>INDEX(HaverPull!$B:$XZ,MATCH(Calculations!DO$9,HaverPull!$B:$B,0),MATCH(Calculations!$B20,HaverPull!$B$1:$XZ$1,0))</f>
        <v>11644.9</v>
      </c>
      <c r="DP20">
        <f>INDEX(HaverPull!$B:$XZ,MATCH(Calculations!DP$9,HaverPull!$B:$B,0),MATCH(Calculations!$B20,HaverPull!$B$1:$XZ$1,0))</f>
        <v>11747</v>
      </c>
      <c r="DQ20">
        <f>INDEX(HaverPull!$B:$XZ,MATCH(Calculations!DQ$9,HaverPull!$B:$B,0),MATCH(Calculations!$B20,HaverPull!$B$1:$XZ$1,0))</f>
        <v>11850.6</v>
      </c>
      <c r="DR20">
        <f>INDEX(HaverPull!$B:$XZ,MATCH(Calculations!DR$9,HaverPull!$B:$B,0),MATCH(Calculations!$B20,HaverPull!$B$1:$XZ$1,0))</f>
        <v>11955.7</v>
      </c>
      <c r="DS20">
        <f>INDEX(HaverPull!$B:$XZ,MATCH(Calculations!DS$9,HaverPull!$B:$B,0),MATCH(Calculations!$B20,HaverPull!$B$1:$XZ$1,0))</f>
        <v>12062</v>
      </c>
      <c r="DT20">
        <f>INDEX(HaverPull!$B:$XZ,MATCH(Calculations!DT$9,HaverPull!$B:$B,0),MATCH(Calculations!$B20,HaverPull!$B$1:$XZ$1,0))</f>
        <v>12171.2</v>
      </c>
      <c r="DU20">
        <f>INDEX(HaverPull!$B:$XZ,MATCH(Calculations!DU$9,HaverPull!$B:$B,0),MATCH(Calculations!$B20,HaverPull!$B$1:$XZ$1,0))</f>
        <v>12281.8</v>
      </c>
      <c r="DV20">
        <f>INDEX(HaverPull!$B:$XZ,MATCH(Calculations!DV$9,HaverPull!$B:$B,0),MATCH(Calculations!$B20,HaverPull!$B$1:$XZ$1,0))</f>
        <v>12393.4</v>
      </c>
      <c r="DW20">
        <f>INDEX(HaverPull!$B:$XZ,MATCH(Calculations!DW$9,HaverPull!$B:$B,0),MATCH(Calculations!$B20,HaverPull!$B$1:$XZ$1,0))</f>
        <v>12505.9</v>
      </c>
      <c r="DX20">
        <f>INDEX(HaverPull!$B:$XZ,MATCH(Calculations!DX$9,HaverPull!$B:$B,0),MATCH(Calculations!$B20,HaverPull!$B$1:$XZ$1,0))</f>
        <v>12618.3</v>
      </c>
      <c r="DY20">
        <f>INDEX(HaverPull!$B:$XZ,MATCH(Calculations!DY$9,HaverPull!$B:$B,0),MATCH(Calculations!$B20,HaverPull!$B$1:$XZ$1,0))</f>
        <v>12730.4</v>
      </c>
      <c r="DZ20">
        <f>INDEX(HaverPull!$B:$XZ,MATCH(Calculations!DZ$9,HaverPull!$B:$B,0),MATCH(Calculations!$B20,HaverPull!$B$1:$XZ$1,0))</f>
        <v>12841.7</v>
      </c>
      <c r="EA20">
        <f>INDEX(HaverPull!$B:$XZ,MATCH(Calculations!EA$9,HaverPull!$B:$B,0),MATCH(Calculations!$B20,HaverPull!$B$1:$XZ$1,0))</f>
        <v>12950.5</v>
      </c>
      <c r="EB20">
        <f>INDEX(HaverPull!$B:$XZ,MATCH(Calculations!EB$9,HaverPull!$B:$B,0),MATCH(Calculations!$B20,HaverPull!$B$1:$XZ$1,0))</f>
        <v>13059.7</v>
      </c>
      <c r="EC20">
        <f>INDEX(HaverPull!$B:$XZ,MATCH(Calculations!EC$9,HaverPull!$B:$B,0),MATCH(Calculations!$B20,HaverPull!$B$1:$XZ$1,0))</f>
        <v>13167.2</v>
      </c>
      <c r="ED20">
        <f>INDEX(HaverPull!$B:$XZ,MATCH(Calculations!ED$9,HaverPull!$B:$B,0),MATCH(Calculations!$B20,HaverPull!$B$1:$XZ$1,0))</f>
        <v>13272.7</v>
      </c>
      <c r="EE20">
        <f>INDEX(HaverPull!$B:$XZ,MATCH(Calculations!EE$9,HaverPull!$B:$B,0),MATCH(Calculations!$B20,HaverPull!$B$1:$XZ$1,0))</f>
        <v>13375.7</v>
      </c>
      <c r="EF20">
        <f>INDEX(HaverPull!$B:$XZ,MATCH(Calculations!EF$9,HaverPull!$B:$B,0),MATCH(Calculations!$B20,HaverPull!$B$1:$XZ$1,0))</f>
        <v>13474.2</v>
      </c>
      <c r="EG20">
        <f>INDEX(HaverPull!$B:$XZ,MATCH(Calculations!EG$9,HaverPull!$B:$B,0),MATCH(Calculations!$B20,HaverPull!$B$1:$XZ$1,0))</f>
        <v>13569.6</v>
      </c>
      <c r="EH20">
        <f>INDEX(HaverPull!$B:$XZ,MATCH(Calculations!EH$9,HaverPull!$B:$B,0),MATCH(Calculations!$B20,HaverPull!$B$1:$XZ$1,0))</f>
        <v>13661.8</v>
      </c>
      <c r="EI20">
        <f>INDEX(HaverPull!$B:$XZ,MATCH(Calculations!EI$9,HaverPull!$B:$B,0),MATCH(Calculations!$B20,HaverPull!$B$1:$XZ$1,0))</f>
        <v>13749.3</v>
      </c>
      <c r="EJ20">
        <f>INDEX(HaverPull!$B:$XZ,MATCH(Calculations!EJ$9,HaverPull!$B:$B,0),MATCH(Calculations!$B20,HaverPull!$B$1:$XZ$1,0))</f>
        <v>13833.7</v>
      </c>
      <c r="EK20">
        <f>INDEX(HaverPull!$B:$XZ,MATCH(Calculations!EK$9,HaverPull!$B:$B,0),MATCH(Calculations!$B20,HaverPull!$B$1:$XZ$1,0))</f>
        <v>13916.1</v>
      </c>
      <c r="EL20">
        <f>INDEX(HaverPull!$B:$XZ,MATCH(Calculations!EL$9,HaverPull!$B:$B,0),MATCH(Calculations!$B20,HaverPull!$B$1:$XZ$1,0))</f>
        <v>13997.5</v>
      </c>
      <c r="EM20">
        <f>INDEX(HaverPull!$B:$XZ,MATCH(Calculations!EM$9,HaverPull!$B:$B,0),MATCH(Calculations!$B20,HaverPull!$B$1:$XZ$1,0))</f>
        <v>14080</v>
      </c>
      <c r="EN20">
        <f>INDEX(HaverPull!$B:$XZ,MATCH(Calculations!EN$9,HaverPull!$B:$B,0),MATCH(Calculations!$B20,HaverPull!$B$1:$XZ$1,0))</f>
        <v>14162.2</v>
      </c>
      <c r="EO20">
        <f>INDEX(HaverPull!$B:$XZ,MATCH(Calculations!EO$9,HaverPull!$B:$B,0),MATCH(Calculations!$B20,HaverPull!$B$1:$XZ$1,0))</f>
        <v>14244.6</v>
      </c>
      <c r="EP20">
        <f>INDEX(HaverPull!$B:$XZ,MATCH(Calculations!EP$9,HaverPull!$B:$B,0),MATCH(Calculations!$B20,HaverPull!$B$1:$XZ$1,0))</f>
        <v>14327.5</v>
      </c>
      <c r="EQ20">
        <f>INDEX(HaverPull!$B:$XZ,MATCH(Calculations!EQ$9,HaverPull!$B:$B,0),MATCH(Calculations!$B20,HaverPull!$B$1:$XZ$1,0))</f>
        <v>14411.7</v>
      </c>
      <c r="ER20">
        <f>INDEX(HaverPull!$B:$XZ,MATCH(Calculations!ER$9,HaverPull!$B:$B,0),MATCH(Calculations!$B20,HaverPull!$B$1:$XZ$1,0))</f>
        <v>14497.1</v>
      </c>
      <c r="ES20">
        <f>INDEX(HaverPull!$B:$XZ,MATCH(Calculations!ES$9,HaverPull!$B:$B,0),MATCH(Calculations!$B20,HaverPull!$B$1:$XZ$1,0))</f>
        <v>14583.2</v>
      </c>
      <c r="ET20">
        <f>INDEX(HaverPull!$B:$XZ,MATCH(Calculations!ET$9,HaverPull!$B:$B,0),MATCH(Calculations!$B20,HaverPull!$B$1:$XZ$1,0))</f>
        <v>14669.8</v>
      </c>
      <c r="EU20">
        <f>INDEX(HaverPull!$B:$XZ,MATCH(Calculations!EU$9,HaverPull!$B:$B,0),MATCH(Calculations!$B20,HaverPull!$B$1:$XZ$1,0))</f>
        <v>14757</v>
      </c>
      <c r="EV20">
        <f>INDEX(HaverPull!$B:$XZ,MATCH(Calculations!EV$9,HaverPull!$B:$B,0),MATCH(Calculations!$B20,HaverPull!$B$1:$XZ$1,0))</f>
        <v>14846.3</v>
      </c>
      <c r="EW20">
        <f>INDEX(HaverPull!$B:$XZ,MATCH(Calculations!EW$9,HaverPull!$B:$B,0),MATCH(Calculations!$B20,HaverPull!$B$1:$XZ$1,0))</f>
        <v>14935</v>
      </c>
      <c r="EX20">
        <f>INDEX(HaverPull!$B:$XZ,MATCH(Calculations!EX$9,HaverPull!$B:$B,0),MATCH(Calculations!$B20,HaverPull!$B$1:$XZ$1,0))</f>
        <v>15022.3</v>
      </c>
      <c r="EY20">
        <f>INDEX(HaverPull!$B:$XZ,MATCH(Calculations!EY$9,HaverPull!$B:$B,0),MATCH(Calculations!$B20,HaverPull!$B$1:$XZ$1,0))</f>
        <v>15107</v>
      </c>
      <c r="EZ20">
        <f>INDEX(HaverPull!$B:$XZ,MATCH(Calculations!EZ$9,HaverPull!$B:$B,0),MATCH(Calculations!$B20,HaverPull!$B$1:$XZ$1,0))</f>
        <v>15188.7</v>
      </c>
      <c r="FA20">
        <f>INDEX(HaverPull!$B:$XZ,MATCH(Calculations!FA$9,HaverPull!$B:$B,0),MATCH(Calculations!$B20,HaverPull!$B$1:$XZ$1,0))</f>
        <v>15266.9</v>
      </c>
      <c r="FB20">
        <f>INDEX(HaverPull!$B:$XZ,MATCH(Calculations!FB$9,HaverPull!$B:$B,0),MATCH(Calculations!$B20,HaverPull!$B$1:$XZ$1,0))</f>
        <v>15340.8</v>
      </c>
      <c r="FC20">
        <f>INDEX(HaverPull!$B:$XZ,MATCH(Calculations!FC$9,HaverPull!$B:$B,0),MATCH(Calculations!$B20,HaverPull!$B$1:$XZ$1,0))</f>
        <v>15408.3</v>
      </c>
      <c r="FD20">
        <f>INDEX(HaverPull!$B:$XZ,MATCH(Calculations!FD$9,HaverPull!$B:$B,0),MATCH(Calculations!$B20,HaverPull!$B$1:$XZ$1,0))</f>
        <v>15468.8</v>
      </c>
      <c r="FE20">
        <f>INDEX(HaverPull!$B:$XZ,MATCH(Calculations!FE$9,HaverPull!$B:$B,0),MATCH(Calculations!$B20,HaverPull!$B$1:$XZ$1,0))</f>
        <v>15525.4</v>
      </c>
      <c r="FF20">
        <f>INDEX(HaverPull!$B:$XZ,MATCH(Calculations!FF$9,HaverPull!$B:$B,0),MATCH(Calculations!$B20,HaverPull!$B$1:$XZ$1,0))</f>
        <v>15579.1</v>
      </c>
      <c r="FG20">
        <f>INDEX(HaverPull!$B:$XZ,MATCH(Calculations!FG$9,HaverPull!$B:$B,0),MATCH(Calculations!$B20,HaverPull!$B$1:$XZ$1,0))</f>
        <v>15630.7</v>
      </c>
      <c r="FH20">
        <f>INDEX(HaverPull!$B:$XZ,MATCH(Calculations!FH$9,HaverPull!$B:$B,0),MATCH(Calculations!$B20,HaverPull!$B$1:$XZ$1,0))</f>
        <v>15681</v>
      </c>
      <c r="FI20">
        <f>INDEX(HaverPull!$B:$XZ,MATCH(Calculations!FI$9,HaverPull!$B:$B,0),MATCH(Calculations!$B20,HaverPull!$B$1:$XZ$1,0))</f>
        <v>15731</v>
      </c>
      <c r="FJ20">
        <f>INDEX(HaverPull!$B:$XZ,MATCH(Calculations!FJ$9,HaverPull!$B:$B,0),MATCH(Calculations!$B20,HaverPull!$B$1:$XZ$1,0))</f>
        <v>15781.7</v>
      </c>
      <c r="FK20">
        <f>INDEX(HaverPull!$B:$XZ,MATCH(Calculations!FK$9,HaverPull!$B:$B,0),MATCH(Calculations!$B20,HaverPull!$B$1:$XZ$1,0))</f>
        <v>15836.2</v>
      </c>
      <c r="FL20">
        <f>INDEX(HaverPull!$B:$XZ,MATCH(Calculations!FL$9,HaverPull!$B:$B,0),MATCH(Calculations!$B20,HaverPull!$B$1:$XZ$1,0))</f>
        <v>15892.5</v>
      </c>
      <c r="FM20">
        <f>INDEX(HaverPull!$B:$XZ,MATCH(Calculations!FM$9,HaverPull!$B:$B,0),MATCH(Calculations!$B20,HaverPull!$B$1:$XZ$1,0))</f>
        <v>15950.5</v>
      </c>
      <c r="FN20">
        <f>INDEX(HaverPull!$B:$XZ,MATCH(Calculations!FN$9,HaverPull!$B:$B,0),MATCH(Calculations!$B20,HaverPull!$B$1:$XZ$1,0))</f>
        <v>16010.1</v>
      </c>
      <c r="FO20">
        <f>INDEX(HaverPull!$B:$XZ,MATCH(Calculations!FO$9,HaverPull!$B:$B,0),MATCH(Calculations!$B20,HaverPull!$B$1:$XZ$1,0))</f>
        <v>16071.5</v>
      </c>
      <c r="FP20">
        <f>INDEX(HaverPull!$B:$XZ,MATCH(Calculations!FP$9,HaverPull!$B:$B,0),MATCH(Calculations!$B20,HaverPull!$B$1:$XZ$1,0))</f>
        <v>16135.2</v>
      </c>
      <c r="FQ20">
        <f>INDEX(HaverPull!$B:$XZ,MATCH(Calculations!FQ$9,HaverPull!$B:$B,0),MATCH(Calculations!$B20,HaverPull!$B$1:$XZ$1,0))</f>
        <v>16200.1</v>
      </c>
      <c r="FR20">
        <f>INDEX(HaverPull!$B:$XZ,MATCH(Calculations!FR$9,HaverPull!$B:$B,0),MATCH(Calculations!$B20,HaverPull!$B$1:$XZ$1,0))</f>
        <v>16266</v>
      </c>
      <c r="FS20">
        <f>INDEX(HaverPull!$B:$XZ,MATCH(Calculations!FS$9,HaverPull!$B:$B,0),MATCH(Calculations!$B20,HaverPull!$B$1:$XZ$1,0))</f>
        <v>16332.3</v>
      </c>
      <c r="FT20">
        <f>INDEX(HaverPull!$B:$XZ,MATCH(Calculations!FT$9,HaverPull!$B:$B,0),MATCH(Calculations!$B20,HaverPull!$B$1:$XZ$1,0))</f>
        <v>16398</v>
      </c>
      <c r="FU20">
        <f>INDEX(HaverPull!$B:$XZ,MATCH(Calculations!FU$9,HaverPull!$B:$B,0),MATCH(Calculations!$B20,HaverPull!$B$1:$XZ$1,0))</f>
        <v>16464.2</v>
      </c>
      <c r="FV20">
        <f>INDEX(HaverPull!$B:$XZ,MATCH(Calculations!FV$9,HaverPull!$B:$B,0),MATCH(Calculations!$B20,HaverPull!$B$1:$XZ$1,0))</f>
        <v>16531</v>
      </c>
      <c r="FW20">
        <f>INDEX(HaverPull!$B:$XZ,MATCH(Calculations!FW$9,HaverPull!$B:$B,0),MATCH(Calculations!$B20,HaverPull!$B$1:$XZ$1,0))</f>
        <v>16597.8</v>
      </c>
      <c r="FX20">
        <f>INDEX(HaverPull!$B:$XZ,MATCH(Calculations!FX$9,HaverPull!$B:$B,0),MATCH(Calculations!$B20,HaverPull!$B$1:$XZ$1,0))</f>
        <v>16665.3</v>
      </c>
    </row>
    <row r="21" spans="1:180" x14ac:dyDescent="0.25">
      <c r="A21" s="8" t="s">
        <v>202</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10387.6</v>
      </c>
      <c r="FP21">
        <f>INDEX(HaverPull!$B:$XZ,MATCH(Calculations!FP$9,HaverPull!$B:$B,0),MATCH(Calculations!$B21,HaverPull!$B$1:$XZ$1,0))</f>
        <v>10420.200000000001</v>
      </c>
      <c r="FQ21">
        <f>INDEX(HaverPull!$B:$XZ,MATCH(Calculations!FQ$9,HaverPull!$B:$B,0),MATCH(Calculations!$B21,HaverPull!$B$1:$XZ$1,0))</f>
        <v>10470.4</v>
      </c>
      <c r="FR21">
        <f>INDEX(HaverPull!$B:$XZ,MATCH(Calculations!FR$9,HaverPull!$B:$B,0),MATCH(Calculations!$B21,HaverPull!$B$1:$XZ$1,0))</f>
        <v>10520.6</v>
      </c>
      <c r="FS21">
        <f>INDEX(HaverPull!$B:$XZ,MATCH(Calculations!FS$9,HaverPull!$B:$B,0),MATCH(Calculations!$B21,HaverPull!$B$1:$XZ$1,0))</f>
        <v>10613.7</v>
      </c>
      <c r="FT21">
        <f>INDEX(HaverPull!$B:$XZ,MATCH(Calculations!FT$9,HaverPull!$B:$B,0),MATCH(Calculations!$B21,HaverPull!$B$1:$XZ$1,0))</f>
        <v>10660.4</v>
      </c>
      <c r="FU21">
        <f>INDEX(HaverPull!$B:$XZ,MATCH(Calculations!FU$9,HaverPull!$B:$B,0),MATCH(Calculations!$B21,HaverPull!$B$1:$XZ$1,0))</f>
        <v>10713.3</v>
      </c>
      <c r="FV21">
        <f>INDEX(HaverPull!$B:$XZ,MATCH(Calculations!FV$9,HaverPull!$B:$B,0),MATCH(Calculations!$B21,HaverPull!$B$1:$XZ$1,0))</f>
        <v>10811.4</v>
      </c>
      <c r="FW21">
        <f>INDEX(HaverPull!$B:$XZ,MATCH(Calculations!FW$9,HaverPull!$B:$B,0),MATCH(Calculations!$B21,HaverPull!$B$1:$XZ$1,0))</f>
        <v>10844.3</v>
      </c>
      <c r="FX21">
        <f>INDEX(HaverPull!$B:$XZ,MATCH(Calculations!FX$9,HaverPull!$B:$B,0),MATCH(Calculations!$B21,HaverPull!$B$1:$XZ$1,0))</f>
        <v>10912.6</v>
      </c>
    </row>
    <row r="22" spans="1:180" x14ac:dyDescent="0.25">
      <c r="A22" s="8" t="s">
        <v>203</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10959.7</v>
      </c>
      <c r="FP22">
        <f>INDEX(HaverPull!$B:$XZ,MATCH(Calculations!FP$9,HaverPull!$B:$B,0),MATCH(Calculations!$B22,HaverPull!$B$1:$XZ$1,0))</f>
        <v>11030.6</v>
      </c>
      <c r="FQ22">
        <f>INDEX(HaverPull!$B:$XZ,MATCH(Calculations!FQ$9,HaverPull!$B:$B,0),MATCH(Calculations!$B22,HaverPull!$B$1:$XZ$1,0))</f>
        <v>11119.8</v>
      </c>
      <c r="FR22">
        <f>INDEX(HaverPull!$B:$XZ,MATCH(Calculations!FR$9,HaverPull!$B:$B,0),MATCH(Calculations!$B22,HaverPull!$B$1:$XZ$1,0))</f>
        <v>11222.6</v>
      </c>
      <c r="FS22">
        <f>INDEX(HaverPull!$B:$XZ,MATCH(Calculations!FS$9,HaverPull!$B:$B,0),MATCH(Calculations!$B22,HaverPull!$B$1:$XZ$1,0))</f>
        <v>11351.1</v>
      </c>
      <c r="FT22">
        <f>INDEX(HaverPull!$B:$XZ,MATCH(Calculations!FT$9,HaverPull!$B:$B,0),MATCH(Calculations!$B22,HaverPull!$B$1:$XZ$1,0))</f>
        <v>11414.3</v>
      </c>
      <c r="FU22">
        <f>INDEX(HaverPull!$B:$XZ,MATCH(Calculations!FU$9,HaverPull!$B:$B,0),MATCH(Calculations!$B22,HaverPull!$B$1:$XZ$1,0))</f>
        <v>11518.7</v>
      </c>
      <c r="FV22">
        <f>INDEX(HaverPull!$B:$XZ,MATCH(Calculations!FV$9,HaverPull!$B:$B,0),MATCH(Calculations!$B22,HaverPull!$B$1:$XZ$1,0))</f>
        <v>11653.3</v>
      </c>
      <c r="FW22">
        <f>INDEX(HaverPull!$B:$XZ,MATCH(Calculations!FW$9,HaverPull!$B:$B,0),MATCH(Calculations!$B22,HaverPull!$B$1:$XZ$1,0))</f>
        <v>11728.5</v>
      </c>
      <c r="FX22">
        <f>INDEX(HaverPull!$B:$XZ,MATCH(Calculations!FX$9,HaverPull!$B:$B,0),MATCH(Calculations!$B22,HaverPull!$B$1:$XZ$1,0))</f>
        <v>11870.7</v>
      </c>
    </row>
    <row r="23" spans="1:180" x14ac:dyDescent="0.25">
      <c r="A23" s="8" t="s">
        <v>204</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1.05508</v>
      </c>
      <c r="FP23">
        <f>INDEX(HaverPull!$B:$XZ,MATCH(Calculations!FP$9,HaverPull!$B:$B,0),MATCH(Calculations!$B23,HaverPull!$B$1:$XZ$1,0))</f>
        <v>1.0585800000000001</v>
      </c>
      <c r="FQ23">
        <f>INDEX(HaverPull!$B:$XZ,MATCH(Calculations!FQ$9,HaverPull!$B:$B,0),MATCH(Calculations!$B23,HaverPull!$B$1:$XZ$1,0))</f>
        <v>1.06202</v>
      </c>
      <c r="FR23">
        <f>INDEX(HaverPull!$B:$XZ,MATCH(Calculations!FR$9,HaverPull!$B:$B,0),MATCH(Calculations!$B23,HaverPull!$B$1:$XZ$1,0))</f>
        <v>1.06673</v>
      </c>
      <c r="FS23">
        <f>INDEX(HaverPull!$B:$XZ,MATCH(Calculations!FS$9,HaverPull!$B:$B,0),MATCH(Calculations!$B23,HaverPull!$B$1:$XZ$1,0))</f>
        <v>1.0694900000000001</v>
      </c>
      <c r="FT23">
        <f>INDEX(HaverPull!$B:$XZ,MATCH(Calculations!FT$9,HaverPull!$B:$B,0),MATCH(Calculations!$B23,HaverPull!$B$1:$XZ$1,0))</f>
        <v>1.0707200000000001</v>
      </c>
      <c r="FU23">
        <f>INDEX(HaverPull!$B:$XZ,MATCH(Calculations!FU$9,HaverPull!$B:$B,0),MATCH(Calculations!$B23,HaverPull!$B$1:$XZ$1,0))</f>
        <v>1.07517</v>
      </c>
      <c r="FV23">
        <f>INDEX(HaverPull!$B:$XZ,MATCH(Calculations!FV$9,HaverPull!$B:$B,0),MATCH(Calculations!$B23,HaverPull!$B$1:$XZ$1,0))</f>
        <v>1.0778700000000001</v>
      </c>
      <c r="FW23">
        <f>INDEX(HaverPull!$B:$XZ,MATCH(Calculations!FW$9,HaverPull!$B:$B,0),MATCH(Calculations!$B23,HaverPull!$B$1:$XZ$1,0))</f>
        <v>1.0815300000000001</v>
      </c>
      <c r="FX23">
        <f>INDEX(HaverPull!$B:$XZ,MATCH(Calculations!FX$9,HaverPull!$B:$B,0),MATCH(Calculations!$B23,HaverPull!$B$1:$XZ$1,0))</f>
        <v>1.0878000000000001</v>
      </c>
    </row>
    <row r="24" spans="1:180" x14ac:dyDescent="0.25">
      <c r="A24" s="8" t="s">
        <v>205</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15956.5</v>
      </c>
      <c r="FP24">
        <f>INDEX(HaverPull!$B:$XZ,MATCH(Calculations!FP$9,HaverPull!$B:$B,0),MATCH(Calculations!$B24,HaverPull!$B$1:$XZ$1,0))</f>
        <v>16094.7</v>
      </c>
      <c r="FQ24">
        <f>INDEX(HaverPull!$B:$XZ,MATCH(Calculations!FQ$9,HaverPull!$B:$B,0),MATCH(Calculations!$B24,HaverPull!$B$1:$XZ$1,0))</f>
        <v>16268.9</v>
      </c>
      <c r="FR24">
        <f>INDEX(HaverPull!$B:$XZ,MATCH(Calculations!FR$9,HaverPull!$B:$B,0),MATCH(Calculations!$B24,HaverPull!$B$1:$XZ$1,0))</f>
        <v>16332.5</v>
      </c>
      <c r="FS24">
        <f>INDEX(HaverPull!$B:$XZ,MATCH(Calculations!FS$9,HaverPull!$B:$B,0),MATCH(Calculations!$B24,HaverPull!$B$1:$XZ$1,0))</f>
        <v>16502.400000000001</v>
      </c>
      <c r="FT24">
        <f>INDEX(HaverPull!$B:$XZ,MATCH(Calculations!FT$9,HaverPull!$B:$B,0),MATCH(Calculations!$B24,HaverPull!$B$1:$XZ$1,0))</f>
        <v>16619.2</v>
      </c>
      <c r="FU24">
        <f>INDEX(HaverPull!$B:$XZ,MATCH(Calculations!FU$9,HaverPull!$B:$B,0),MATCH(Calculations!$B24,HaverPull!$B$1:$XZ$1,0))</f>
        <v>16872.3</v>
      </c>
      <c r="FV24">
        <f>INDEX(HaverPull!$B:$XZ,MATCH(Calculations!FV$9,HaverPull!$B:$B,0),MATCH(Calculations!$B24,HaverPull!$B$1:$XZ$1,0))</f>
        <v>17078.3</v>
      </c>
      <c r="FW24">
        <f>INDEX(HaverPull!$B:$XZ,MATCH(Calculations!FW$9,HaverPull!$B:$B,0),MATCH(Calculations!$B24,HaverPull!$B$1:$XZ$1,0))</f>
        <v>17044</v>
      </c>
      <c r="FX24">
        <f>INDEX(HaverPull!$B:$XZ,MATCH(Calculations!FX$9,HaverPull!$B:$B,0),MATCH(Calculations!$B24,HaverPull!$B$1:$XZ$1,0))</f>
        <v>17328.2</v>
      </c>
    </row>
    <row r="25" spans="1:180" x14ac:dyDescent="0.25">
      <c r="A25" s="8" t="s">
        <v>206</v>
      </c>
      <c r="B25" t="s">
        <v>183</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-0.56000000000000005</v>
      </c>
      <c r="FP25">
        <f>INDEX(HaverPull!$B:$XZ,MATCH(Calculations!FP$9,HaverPull!$B:$B,0),MATCH(Calculations!$B25,HaverPull!$B$1:$XZ$1,0))</f>
        <v>-0.08</v>
      </c>
      <c r="FQ25">
        <f>INDEX(HaverPull!$B:$XZ,MATCH(Calculations!FQ$9,HaverPull!$B:$B,0),MATCH(Calculations!$B25,HaverPull!$B$1:$XZ$1,0))</f>
        <v>0.52</v>
      </c>
      <c r="FR25">
        <f>INDEX(HaverPull!$B:$XZ,MATCH(Calculations!FR$9,HaverPull!$B:$B,0),MATCH(Calculations!$B25,HaverPull!$B$1:$XZ$1,0))</f>
        <v>-1.2</v>
      </c>
      <c r="FS25">
        <f>INDEX(HaverPull!$B:$XZ,MATCH(Calculations!FS$9,HaverPull!$B:$B,0),MATCH(Calculations!$B25,HaverPull!$B$1:$XZ$1,0))</f>
        <v>-0.75</v>
      </c>
      <c r="FT25">
        <f>INDEX(HaverPull!$B:$XZ,MATCH(Calculations!FT$9,HaverPull!$B:$B,0),MATCH(Calculations!$B25,HaverPull!$B$1:$XZ$1,0))</f>
        <v>0.04</v>
      </c>
      <c r="FU25">
        <f>INDEX(HaverPull!$B:$XZ,MATCH(Calculations!FU$9,HaverPull!$B:$B,0),MATCH(Calculations!$B25,HaverPull!$B$1:$XZ$1,0))</f>
        <v>0.04</v>
      </c>
      <c r="FV25">
        <f>INDEX(HaverPull!$B:$XZ,MATCH(Calculations!FV$9,HaverPull!$B:$B,0),MATCH(Calculations!$B25,HaverPull!$B$1:$XZ$1,0))</f>
        <v>-0.71</v>
      </c>
      <c r="FW25">
        <f>INDEX(HaverPull!$B:$XZ,MATCH(Calculations!FW$9,HaverPull!$B:$B,0),MATCH(Calculations!$B25,HaverPull!$B$1:$XZ$1,0))</f>
        <v>-0.15</v>
      </c>
      <c r="FX25">
        <f>INDEX(HaverPull!$B:$XZ,MATCH(Calculations!FX$9,HaverPull!$B:$B,0),MATCH(Calculations!$B25,HaverPull!$B$1:$XZ$1,0))</f>
        <v>0.31</v>
      </c>
    </row>
    <row r="26" spans="1:180" x14ac:dyDescent="0.25">
      <c r="A26" s="8" t="s">
        <v>225</v>
      </c>
      <c r="B26" t="s">
        <v>229</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3166.2</v>
      </c>
      <c r="FP26">
        <f>INDEX(HaverPull!$B:$XZ,MATCH(Calculations!FP$9,HaverPull!$B:$B,0),MATCH(Calculations!$B26,HaverPull!$B$1:$XZ$1,0))</f>
        <v>3163.3</v>
      </c>
      <c r="FQ26">
        <f>INDEX(HaverPull!$B:$XZ,MATCH(Calculations!FQ$9,HaverPull!$B:$B,0),MATCH(Calculations!$B26,HaverPull!$B$1:$XZ$1,0))</f>
        <v>3190.5</v>
      </c>
      <c r="FR26">
        <f>INDEX(HaverPull!$B:$XZ,MATCH(Calculations!FR$9,HaverPull!$B:$B,0),MATCH(Calculations!$B26,HaverPull!$B$1:$XZ$1,0))</f>
        <v>3156.6</v>
      </c>
      <c r="FS26">
        <f>INDEX(HaverPull!$B:$XZ,MATCH(Calculations!FS$9,HaverPull!$B:$B,0),MATCH(Calculations!$B26,HaverPull!$B$1:$XZ$1,0))</f>
        <v>3135.9</v>
      </c>
      <c r="FT26">
        <f>INDEX(HaverPull!$B:$XZ,MATCH(Calculations!FT$9,HaverPull!$B:$B,0),MATCH(Calculations!$B26,HaverPull!$B$1:$XZ$1,0))</f>
        <v>3142.4</v>
      </c>
      <c r="FU26">
        <f>INDEX(HaverPull!$B:$XZ,MATCH(Calculations!FU$9,HaverPull!$B:$B,0),MATCH(Calculations!$B26,HaverPull!$B$1:$XZ$1,0))</f>
        <v>3154.7</v>
      </c>
      <c r="FV26">
        <f>INDEX(HaverPull!$B:$XZ,MATCH(Calculations!FV$9,HaverPull!$B:$B,0),MATCH(Calculations!$B26,HaverPull!$B$1:$XZ$1,0))</f>
        <v>3142.7</v>
      </c>
      <c r="FW26">
        <f>INDEX(HaverPull!$B:$XZ,MATCH(Calculations!FW$9,HaverPull!$B:$B,0),MATCH(Calculations!$B26,HaverPull!$B$1:$XZ$1,0))</f>
        <v>3139.1</v>
      </c>
      <c r="FX26">
        <f>INDEX(HaverPull!$B:$XZ,MATCH(Calculations!FX$9,HaverPull!$B:$B,0),MATCH(Calculations!$B26,HaverPull!$B$1:$XZ$1,0))</f>
        <v>3163.1</v>
      </c>
    </row>
    <row r="27" spans="1:180" x14ac:dyDescent="0.25">
      <c r="B27" t="s">
        <v>395</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-1</v>
      </c>
      <c r="H27">
        <f>INDEX(HaverPull!$B:$XZ,MATCH(Calculations!H$9,HaverPull!$B:$B,0),MATCH(Calculations!$B27,HaverPull!$B$1:$XZ$1,0))</f>
        <v>-1</v>
      </c>
      <c r="I27">
        <f>INDEX(HaverPull!$B:$XZ,MATCH(Calculations!I$9,HaverPull!$B:$B,0),MATCH(Calculations!$B27,HaverPull!$B$1:$XZ$1,0))</f>
        <v>-1</v>
      </c>
      <c r="J27">
        <f>INDEX(HaverPull!$B:$XZ,MATCH(Calculations!J$9,HaverPull!$B:$B,0),MATCH(Calculations!$B27,HaverPull!$B$1:$XZ$1,0))</f>
        <v>-1</v>
      </c>
      <c r="K27">
        <f>INDEX(HaverPull!$B:$XZ,MATCH(Calculations!K$9,HaverPull!$B:$B,0),MATCH(Calculations!$B27,HaverPull!$B$1:$XZ$1,0))</f>
        <v>-1</v>
      </c>
      <c r="L27">
        <f>INDEX(HaverPull!$B:$XZ,MATCH(Calculations!L$9,HaverPull!$B:$B,0),MATCH(Calculations!$B27,HaverPull!$B$1:$XZ$1,0))</f>
        <v>-1</v>
      </c>
      <c r="M27">
        <f>INDEX(HaverPull!$B:$XZ,MATCH(Calculations!M$9,HaverPull!$B:$B,0),MATCH(Calculations!$B27,HaverPull!$B$1:$XZ$1,0))</f>
        <v>-1</v>
      </c>
      <c r="N27">
        <f>INDEX(HaverPull!$B:$XZ,MATCH(Calculations!N$9,HaverPull!$B:$B,0),MATCH(Calculations!$B27,HaverPull!$B$1:$XZ$1,0))</f>
        <v>-1</v>
      </c>
      <c r="O27">
        <f>INDEX(HaverPull!$B:$XZ,MATCH(Calculations!O$9,HaverPull!$B:$B,0),MATCH(Calculations!$B27,HaverPull!$B$1:$XZ$1,0))</f>
        <v>-1</v>
      </c>
      <c r="P27">
        <f>INDEX(HaverPull!$B:$XZ,MATCH(Calculations!P$9,HaverPull!$B:$B,0),MATCH(Calculations!$B27,HaverPull!$B$1:$XZ$1,0))</f>
        <v>-1</v>
      </c>
      <c r="Q27">
        <f>INDEX(HaverPull!$B:$XZ,MATCH(Calculations!Q$9,HaverPull!$B:$B,0),MATCH(Calculations!$B27,HaverPull!$B$1:$XZ$1,0))</f>
        <v>-1</v>
      </c>
      <c r="R27">
        <f>INDEX(HaverPull!$B:$XZ,MATCH(Calculations!R$9,HaverPull!$B:$B,0),MATCH(Calculations!$B27,HaverPull!$B$1:$XZ$1,0))</f>
        <v>1</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-1</v>
      </c>
      <c r="Y27">
        <f>INDEX(HaverPull!$B:$XZ,MATCH(Calculations!Y$9,HaverPull!$B:$B,0),MATCH(Calculations!$B27,HaverPull!$B$1:$XZ$1,0))</f>
        <v>-1</v>
      </c>
      <c r="Z27">
        <f>INDEX(HaverPull!$B:$XZ,MATCH(Calculations!Z$9,HaverPull!$B:$B,0),MATCH(Calculations!$B27,HaverPull!$B$1:$XZ$1,0))</f>
        <v>-1</v>
      </c>
      <c r="AA27">
        <f>INDEX(HaverPull!$B:$XZ,MATCH(Calculations!AA$9,HaverPull!$B:$B,0),MATCH(Calculations!$B27,HaverPull!$B$1:$XZ$1,0))</f>
        <v>-1</v>
      </c>
      <c r="AB27">
        <f>INDEX(HaverPull!$B:$XZ,MATCH(Calculations!AB$9,HaverPull!$B:$B,0),MATCH(Calculations!$B27,HaverPull!$B$1:$XZ$1,0))</f>
        <v>-1</v>
      </c>
      <c r="AC27">
        <f>INDEX(HaverPull!$B:$XZ,MATCH(Calculations!AC$9,HaverPull!$B:$B,0),MATCH(Calculations!$B27,HaverPull!$B$1:$XZ$1,0))</f>
        <v>-1</v>
      </c>
      <c r="AD27">
        <f>INDEX(HaverPull!$B:$XZ,MATCH(Calculations!AD$9,HaverPull!$B:$B,0),MATCH(Calculations!$B27,HaverPull!$B$1:$XZ$1,0))</f>
        <v>-1</v>
      </c>
      <c r="AE27">
        <f>INDEX(HaverPull!$B:$XZ,MATCH(Calculations!AE$9,HaverPull!$B:$B,0),MATCH(Calculations!$B27,HaverPull!$B$1:$XZ$1,0))</f>
        <v>-1</v>
      </c>
      <c r="AF27">
        <f>INDEX(HaverPull!$B:$XZ,MATCH(Calculations!AF$9,HaverPull!$B:$B,0),MATCH(Calculations!$B27,HaverPull!$B$1:$XZ$1,0))</f>
        <v>-1</v>
      </c>
      <c r="AG27">
        <f>INDEX(HaverPull!$B:$XZ,MATCH(Calculations!AG$9,HaverPull!$B:$B,0),MATCH(Calculations!$B27,HaverPull!$B$1:$XZ$1,0))</f>
        <v>-1</v>
      </c>
      <c r="AH27">
        <f>INDEX(HaverPull!$B:$XZ,MATCH(Calculations!AH$9,HaverPull!$B:$B,0),MATCH(Calculations!$B27,HaverPull!$B$1:$XZ$1,0))</f>
        <v>-1</v>
      </c>
      <c r="AI27">
        <f>INDEX(HaverPull!$B:$XZ,MATCH(Calculations!AI$9,HaverPull!$B:$B,0),MATCH(Calculations!$B27,HaverPull!$B$1:$XZ$1,0))</f>
        <v>-1</v>
      </c>
      <c r="AJ27">
        <f>INDEX(HaverPull!$B:$XZ,MATCH(Calculations!AJ$9,HaverPull!$B:$B,0),MATCH(Calculations!$B27,HaverPull!$B$1:$XZ$1,0))</f>
        <v>-1</v>
      </c>
      <c r="AK27">
        <f>INDEX(HaverPull!$B:$XZ,MATCH(Calculations!AK$9,HaverPull!$B:$B,0),MATCH(Calculations!$B27,HaverPull!$B$1:$XZ$1,0))</f>
        <v>-1</v>
      </c>
      <c r="AL27">
        <f>INDEX(HaverPull!$B:$XZ,MATCH(Calculations!AL$9,HaverPull!$B:$B,0),MATCH(Calculations!$B27,HaverPull!$B$1:$XZ$1,0))</f>
        <v>-1</v>
      </c>
      <c r="AM27">
        <f>INDEX(HaverPull!$B:$XZ,MATCH(Calculations!AM$9,HaverPull!$B:$B,0),MATCH(Calculations!$B27,HaverPull!$B$1:$XZ$1,0))</f>
        <v>-1</v>
      </c>
      <c r="AN27">
        <f>INDEX(HaverPull!$B:$XZ,MATCH(Calculations!AN$9,HaverPull!$B:$B,0),MATCH(Calculations!$B27,HaverPull!$B$1:$XZ$1,0))</f>
        <v>-1</v>
      </c>
      <c r="AO27">
        <f>INDEX(HaverPull!$B:$XZ,MATCH(Calculations!AO$9,HaverPull!$B:$B,0),MATCH(Calculations!$B27,HaverPull!$B$1:$XZ$1,0))</f>
        <v>-1</v>
      </c>
      <c r="AP27">
        <f>INDEX(HaverPull!$B:$XZ,MATCH(Calculations!AP$9,HaverPull!$B:$B,0),MATCH(Calculations!$B27,HaverPull!$B$1:$XZ$1,0))</f>
        <v>-1</v>
      </c>
      <c r="AQ27">
        <f>INDEX(HaverPull!$B:$XZ,MATCH(Calculations!AQ$9,HaverPull!$B:$B,0),MATCH(Calculations!$B27,HaverPull!$B$1:$XZ$1,0))</f>
        <v>1</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-1</v>
      </c>
      <c r="AU27">
        <f>INDEX(HaverPull!$B:$XZ,MATCH(Calculations!AU$9,HaverPull!$B:$B,0),MATCH(Calculations!$B27,HaverPull!$B$1:$XZ$1,0))</f>
        <v>-1</v>
      </c>
      <c r="AV27">
        <f>INDEX(HaverPull!$B:$XZ,MATCH(Calculations!AV$9,HaverPull!$B:$B,0),MATCH(Calculations!$B27,HaverPull!$B$1:$XZ$1,0))</f>
        <v>-1</v>
      </c>
      <c r="AW27">
        <f>INDEX(HaverPull!$B:$XZ,MATCH(Calculations!AW$9,HaverPull!$B:$B,0),MATCH(Calculations!$B27,HaverPull!$B$1:$XZ$1,0))</f>
        <v>1</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-1</v>
      </c>
      <c r="BD27">
        <f>INDEX(HaverPull!$B:$XZ,MATCH(Calculations!BD$9,HaverPull!$B:$B,0),MATCH(Calculations!$B27,HaverPull!$B$1:$XZ$1,0))</f>
        <v>-1</v>
      </c>
      <c r="BE27">
        <f>INDEX(HaverPull!$B:$XZ,MATCH(Calculations!BE$9,HaverPull!$B:$B,0),MATCH(Calculations!$B27,HaverPull!$B$1:$XZ$1,0))</f>
        <v>-1</v>
      </c>
      <c r="BF27">
        <f>INDEX(HaverPull!$B:$XZ,MATCH(Calculations!BF$9,HaverPull!$B:$B,0),MATCH(Calculations!$B27,HaverPull!$B$1:$XZ$1,0))</f>
        <v>-1</v>
      </c>
      <c r="BG27">
        <f>INDEX(HaverPull!$B:$XZ,MATCH(Calculations!BG$9,HaverPull!$B:$B,0),MATCH(Calculations!$B27,HaverPull!$B$1:$XZ$1,0))</f>
        <v>-1</v>
      </c>
      <c r="BH27">
        <f>INDEX(HaverPull!$B:$XZ,MATCH(Calculations!BH$9,HaverPull!$B:$B,0),MATCH(Calculations!$B27,HaverPull!$B$1:$XZ$1,0))</f>
        <v>-1</v>
      </c>
      <c r="BI27">
        <f>INDEX(HaverPull!$B:$XZ,MATCH(Calculations!BI$9,HaverPull!$B:$B,0),MATCH(Calculations!$B27,HaverPull!$B$1:$XZ$1,0))</f>
        <v>-1</v>
      </c>
      <c r="BJ27">
        <f>INDEX(HaverPull!$B:$XZ,MATCH(Calculations!BJ$9,HaverPull!$B:$B,0),MATCH(Calculations!$B27,HaverPull!$B$1:$XZ$1,0))</f>
        <v>-1</v>
      </c>
      <c r="BK27">
        <f>INDEX(HaverPull!$B:$XZ,MATCH(Calculations!BK$9,HaverPull!$B:$B,0),MATCH(Calculations!$B27,HaverPull!$B$1:$XZ$1,0))</f>
        <v>-1</v>
      </c>
      <c r="BL27">
        <f>INDEX(HaverPull!$B:$XZ,MATCH(Calculations!BL$9,HaverPull!$B:$B,0),MATCH(Calculations!$B27,HaverPull!$B$1:$XZ$1,0))</f>
        <v>-1</v>
      </c>
      <c r="BM27">
        <f>INDEX(HaverPull!$B:$XZ,MATCH(Calculations!BM$9,HaverPull!$B:$B,0),MATCH(Calculations!$B27,HaverPull!$B$1:$XZ$1,0))</f>
        <v>-1</v>
      </c>
      <c r="BN27">
        <f>INDEX(HaverPull!$B:$XZ,MATCH(Calculations!BN$9,HaverPull!$B:$B,0),MATCH(Calculations!$B27,HaverPull!$B$1:$XZ$1,0))</f>
        <v>-1</v>
      </c>
      <c r="BO27">
        <f>INDEX(HaverPull!$B:$XZ,MATCH(Calculations!BO$9,HaverPull!$B:$B,0),MATCH(Calculations!$B27,HaverPull!$B$1:$XZ$1,0))</f>
        <v>-1</v>
      </c>
      <c r="BP27">
        <f>INDEX(HaverPull!$B:$XZ,MATCH(Calculations!BP$9,HaverPull!$B:$B,0),MATCH(Calculations!$B27,HaverPull!$B$1:$XZ$1,0))</f>
        <v>-1</v>
      </c>
      <c r="BQ27">
        <f>INDEX(HaverPull!$B:$XZ,MATCH(Calculations!BQ$9,HaverPull!$B:$B,0),MATCH(Calculations!$B27,HaverPull!$B$1:$XZ$1,0))</f>
        <v>-1</v>
      </c>
      <c r="BR27">
        <f>INDEX(HaverPull!$B:$XZ,MATCH(Calculations!BR$9,HaverPull!$B:$B,0),MATCH(Calculations!$B27,HaverPull!$B$1:$XZ$1,0))</f>
        <v>-1</v>
      </c>
      <c r="BS27">
        <f>INDEX(HaverPull!$B:$XZ,MATCH(Calculations!BS$9,HaverPull!$B:$B,0),MATCH(Calculations!$B27,HaverPull!$B$1:$XZ$1,0))</f>
        <v>-1</v>
      </c>
      <c r="BT27">
        <f>INDEX(HaverPull!$B:$XZ,MATCH(Calculations!BT$9,HaverPull!$B:$B,0),MATCH(Calculations!$B27,HaverPull!$B$1:$XZ$1,0))</f>
        <v>-1</v>
      </c>
      <c r="BU27">
        <f>INDEX(HaverPull!$B:$XZ,MATCH(Calculations!BU$9,HaverPull!$B:$B,0),MATCH(Calculations!$B27,HaverPull!$B$1:$XZ$1,0))</f>
        <v>-1</v>
      </c>
      <c r="BV27">
        <f>INDEX(HaverPull!$B:$XZ,MATCH(Calculations!BV$9,HaverPull!$B:$B,0),MATCH(Calculations!$B27,HaverPull!$B$1:$XZ$1,0))</f>
        <v>-1</v>
      </c>
      <c r="BW27">
        <f>INDEX(HaverPull!$B:$XZ,MATCH(Calculations!BW$9,HaverPull!$B:$B,0),MATCH(Calculations!$B27,HaverPull!$B$1:$XZ$1,0))</f>
        <v>-1</v>
      </c>
      <c r="BX27">
        <f>INDEX(HaverPull!$B:$XZ,MATCH(Calculations!BX$9,HaverPull!$B:$B,0),MATCH(Calculations!$B27,HaverPull!$B$1:$XZ$1,0))</f>
        <v>-1</v>
      </c>
      <c r="BY27">
        <f>INDEX(HaverPull!$B:$XZ,MATCH(Calculations!BY$9,HaverPull!$B:$B,0),MATCH(Calculations!$B27,HaverPull!$B$1:$XZ$1,0))</f>
        <v>-1</v>
      </c>
      <c r="BZ27">
        <f>INDEX(HaverPull!$B:$XZ,MATCH(Calculations!BZ$9,HaverPull!$B:$B,0),MATCH(Calculations!$B27,HaverPull!$B$1:$XZ$1,0))</f>
        <v>-1</v>
      </c>
      <c r="CA27">
        <f>INDEX(HaverPull!$B:$XZ,MATCH(Calculations!CA$9,HaverPull!$B:$B,0),MATCH(Calculations!$B27,HaverPull!$B$1:$XZ$1,0))</f>
        <v>-1</v>
      </c>
      <c r="CB27">
        <f>INDEX(HaverPull!$B:$XZ,MATCH(Calculations!CB$9,HaverPull!$B:$B,0),MATCH(Calculations!$B27,HaverPull!$B$1:$XZ$1,0))</f>
        <v>-1</v>
      </c>
      <c r="CC27">
        <f>INDEX(HaverPull!$B:$XZ,MATCH(Calculations!CC$9,HaverPull!$B:$B,0),MATCH(Calculations!$B27,HaverPull!$B$1:$XZ$1,0))</f>
        <v>-1</v>
      </c>
      <c r="CD27">
        <f>INDEX(HaverPull!$B:$XZ,MATCH(Calculations!CD$9,HaverPull!$B:$B,0),MATCH(Calculations!$B27,HaverPull!$B$1:$XZ$1,0))</f>
        <v>-1</v>
      </c>
      <c r="CE27">
        <f>INDEX(HaverPull!$B:$XZ,MATCH(Calculations!CE$9,HaverPull!$B:$B,0),MATCH(Calculations!$B27,HaverPull!$B$1:$XZ$1,0))</f>
        <v>-1</v>
      </c>
      <c r="CF27">
        <f>INDEX(HaverPull!$B:$XZ,MATCH(Calculations!CF$9,HaverPull!$B:$B,0),MATCH(Calculations!$B27,HaverPull!$B$1:$XZ$1,0))</f>
        <v>-1</v>
      </c>
      <c r="CG27">
        <f>INDEX(HaverPull!$B:$XZ,MATCH(Calculations!CG$9,HaverPull!$B:$B,0),MATCH(Calculations!$B27,HaverPull!$B$1:$XZ$1,0))</f>
        <v>1</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-1</v>
      </c>
      <c r="CK27">
        <f>INDEX(HaverPull!$B:$XZ,MATCH(Calculations!CK$9,HaverPull!$B:$B,0),MATCH(Calculations!$B27,HaverPull!$B$1:$XZ$1,0))</f>
        <v>-1</v>
      </c>
      <c r="CL27">
        <f>INDEX(HaverPull!$B:$XZ,MATCH(Calculations!CL$9,HaverPull!$B:$B,0),MATCH(Calculations!$B27,HaverPull!$B$1:$XZ$1,0))</f>
        <v>-1</v>
      </c>
      <c r="CM27">
        <f>INDEX(HaverPull!$B:$XZ,MATCH(Calculations!CM$9,HaverPull!$B:$B,0),MATCH(Calculations!$B27,HaverPull!$B$1:$XZ$1,0))</f>
        <v>-1</v>
      </c>
      <c r="CN27">
        <f>INDEX(HaverPull!$B:$XZ,MATCH(Calculations!CN$9,HaverPull!$B:$B,0),MATCH(Calculations!$B27,HaverPull!$B$1:$XZ$1,0))</f>
        <v>-1</v>
      </c>
      <c r="CO27">
        <f>INDEX(HaverPull!$B:$XZ,MATCH(Calculations!CO$9,HaverPull!$B:$B,0),MATCH(Calculations!$B27,HaverPull!$B$1:$XZ$1,0))</f>
        <v>-1</v>
      </c>
      <c r="CP27">
        <f>INDEX(HaverPull!$B:$XZ,MATCH(Calculations!CP$9,HaverPull!$B:$B,0),MATCH(Calculations!$B27,HaverPull!$B$1:$XZ$1,0))</f>
        <v>-1</v>
      </c>
      <c r="CQ27">
        <f>INDEX(HaverPull!$B:$XZ,MATCH(Calculations!CQ$9,HaverPull!$B:$B,0),MATCH(Calculations!$B27,HaverPull!$B$1:$XZ$1,0))</f>
        <v>-1</v>
      </c>
      <c r="CR27">
        <f>INDEX(HaverPull!$B:$XZ,MATCH(Calculations!CR$9,HaverPull!$B:$B,0),MATCH(Calculations!$B27,HaverPull!$B$1:$XZ$1,0))</f>
        <v>-1</v>
      </c>
      <c r="CS27">
        <f>INDEX(HaverPull!$B:$XZ,MATCH(Calculations!CS$9,HaverPull!$B:$B,0),MATCH(Calculations!$B27,HaverPull!$B$1:$XZ$1,0))</f>
        <v>-1</v>
      </c>
      <c r="CT27">
        <f>INDEX(HaverPull!$B:$XZ,MATCH(Calculations!CT$9,HaverPull!$B:$B,0),MATCH(Calculations!$B27,HaverPull!$B$1:$XZ$1,0))</f>
        <v>-1</v>
      </c>
      <c r="CU27">
        <f>INDEX(HaverPull!$B:$XZ,MATCH(Calculations!CU$9,HaverPull!$B:$B,0),MATCH(Calculations!$B27,HaverPull!$B$1:$XZ$1,0))</f>
        <v>-1</v>
      </c>
      <c r="CV27">
        <f>INDEX(HaverPull!$B:$XZ,MATCH(Calculations!CV$9,HaverPull!$B:$B,0),MATCH(Calculations!$B27,HaverPull!$B$1:$XZ$1,0))</f>
        <v>-1</v>
      </c>
      <c r="CW27">
        <f>INDEX(HaverPull!$B:$XZ,MATCH(Calculations!CW$9,HaverPull!$B:$B,0),MATCH(Calculations!$B27,HaverPull!$B$1:$XZ$1,0))</f>
        <v>-1</v>
      </c>
      <c r="CX27">
        <f>INDEX(HaverPull!$B:$XZ,MATCH(Calculations!CX$9,HaverPull!$B:$B,0),MATCH(Calculations!$B27,HaverPull!$B$1:$XZ$1,0))</f>
        <v>-1</v>
      </c>
      <c r="CY27">
        <f>INDEX(HaverPull!$B:$XZ,MATCH(Calculations!CY$9,HaverPull!$B:$B,0),MATCH(Calculations!$B27,HaverPull!$B$1:$XZ$1,0))</f>
        <v>-1</v>
      </c>
      <c r="CZ27">
        <f>INDEX(HaverPull!$B:$XZ,MATCH(Calculations!CZ$9,HaverPull!$B:$B,0),MATCH(Calculations!$B27,HaverPull!$B$1:$XZ$1,0))</f>
        <v>-1</v>
      </c>
      <c r="DA27">
        <f>INDEX(HaverPull!$B:$XZ,MATCH(Calculations!DA$9,HaverPull!$B:$B,0),MATCH(Calculations!$B27,HaverPull!$B$1:$XZ$1,0))</f>
        <v>-1</v>
      </c>
      <c r="DB27">
        <f>INDEX(HaverPull!$B:$XZ,MATCH(Calculations!DB$9,HaverPull!$B:$B,0),MATCH(Calculations!$B27,HaverPull!$B$1:$XZ$1,0))</f>
        <v>-1</v>
      </c>
      <c r="DC27">
        <f>INDEX(HaverPull!$B:$XZ,MATCH(Calculations!DC$9,HaverPull!$B:$B,0),MATCH(Calculations!$B27,HaverPull!$B$1:$XZ$1,0))</f>
        <v>-1</v>
      </c>
      <c r="DD27">
        <f>INDEX(HaverPull!$B:$XZ,MATCH(Calculations!DD$9,HaverPull!$B:$B,0),MATCH(Calculations!$B27,HaverPull!$B$1:$XZ$1,0))</f>
        <v>-1</v>
      </c>
      <c r="DE27">
        <f>INDEX(HaverPull!$B:$XZ,MATCH(Calculations!DE$9,HaverPull!$B:$B,0),MATCH(Calculations!$B27,HaverPull!$B$1:$XZ$1,0))</f>
        <v>-1</v>
      </c>
      <c r="DF27">
        <f>INDEX(HaverPull!$B:$XZ,MATCH(Calculations!DF$9,HaverPull!$B:$B,0),MATCH(Calculations!$B27,HaverPull!$B$1:$XZ$1,0))</f>
        <v>-1</v>
      </c>
      <c r="DG27">
        <f>INDEX(HaverPull!$B:$XZ,MATCH(Calculations!DG$9,HaverPull!$B:$B,0),MATCH(Calculations!$B27,HaverPull!$B$1:$XZ$1,0))</f>
        <v>-1</v>
      </c>
      <c r="DH27">
        <f>INDEX(HaverPull!$B:$XZ,MATCH(Calculations!DH$9,HaverPull!$B:$B,0),MATCH(Calculations!$B27,HaverPull!$B$1:$XZ$1,0))</f>
        <v>-1</v>
      </c>
      <c r="DI27">
        <f>INDEX(HaverPull!$B:$XZ,MATCH(Calculations!DI$9,HaverPull!$B:$B,0),MATCH(Calculations!$B27,HaverPull!$B$1:$XZ$1,0))</f>
        <v>-1</v>
      </c>
      <c r="DJ27">
        <f>INDEX(HaverPull!$B:$XZ,MATCH(Calculations!DJ$9,HaverPull!$B:$B,0),MATCH(Calculations!$B27,HaverPull!$B$1:$XZ$1,0))</f>
        <v>-1</v>
      </c>
      <c r="DK27">
        <f>INDEX(HaverPull!$B:$XZ,MATCH(Calculations!DK$9,HaverPull!$B:$B,0),MATCH(Calculations!$B27,HaverPull!$B$1:$XZ$1,0))</f>
        <v>-1</v>
      </c>
      <c r="DL27">
        <f>INDEX(HaverPull!$B:$XZ,MATCH(Calculations!DL$9,HaverPull!$B:$B,0),MATCH(Calculations!$B27,HaverPull!$B$1:$XZ$1,0))</f>
        <v>-1</v>
      </c>
      <c r="DM27">
        <f>INDEX(HaverPull!$B:$XZ,MATCH(Calculations!DM$9,HaverPull!$B:$B,0),MATCH(Calculations!$B27,HaverPull!$B$1:$XZ$1,0))</f>
        <v>-1</v>
      </c>
      <c r="DN27">
        <f>INDEX(HaverPull!$B:$XZ,MATCH(Calculations!DN$9,HaverPull!$B:$B,0),MATCH(Calculations!$B27,HaverPull!$B$1:$XZ$1,0))</f>
        <v>-1</v>
      </c>
      <c r="DO27">
        <f>INDEX(HaverPull!$B:$XZ,MATCH(Calculations!DO$9,HaverPull!$B:$B,0),MATCH(Calculations!$B27,HaverPull!$B$1:$XZ$1,0))</f>
        <v>-1</v>
      </c>
      <c r="DP27">
        <f>INDEX(HaverPull!$B:$XZ,MATCH(Calculations!DP$9,HaverPull!$B:$B,0),MATCH(Calculations!$B27,HaverPull!$B$1:$XZ$1,0))</f>
        <v>-1</v>
      </c>
      <c r="DQ27">
        <f>INDEX(HaverPull!$B:$XZ,MATCH(Calculations!DQ$9,HaverPull!$B:$B,0),MATCH(Calculations!$B27,HaverPull!$B$1:$XZ$1,0))</f>
        <v>-1</v>
      </c>
      <c r="DR27">
        <f>INDEX(HaverPull!$B:$XZ,MATCH(Calculations!DR$9,HaverPull!$B:$B,0),MATCH(Calculations!$B27,HaverPull!$B$1:$XZ$1,0))</f>
        <v>-1</v>
      </c>
      <c r="DS27">
        <f>INDEX(HaverPull!$B:$XZ,MATCH(Calculations!DS$9,HaverPull!$B:$B,0),MATCH(Calculations!$B27,HaverPull!$B$1:$XZ$1,0))</f>
        <v>-1</v>
      </c>
      <c r="DT27">
        <f>INDEX(HaverPull!$B:$XZ,MATCH(Calculations!DT$9,HaverPull!$B:$B,0),MATCH(Calculations!$B27,HaverPull!$B$1:$XZ$1,0))</f>
        <v>-1</v>
      </c>
      <c r="DU27">
        <f>INDEX(HaverPull!$B:$XZ,MATCH(Calculations!DU$9,HaverPull!$B:$B,0),MATCH(Calculations!$B27,HaverPull!$B$1:$XZ$1,0))</f>
        <v>-1</v>
      </c>
      <c r="DV27">
        <f>INDEX(HaverPull!$B:$XZ,MATCH(Calculations!DV$9,HaverPull!$B:$B,0),MATCH(Calculations!$B27,HaverPull!$B$1:$XZ$1,0))</f>
        <v>-1</v>
      </c>
      <c r="DW27">
        <f>INDEX(HaverPull!$B:$XZ,MATCH(Calculations!DW$9,HaverPull!$B:$B,0),MATCH(Calculations!$B27,HaverPull!$B$1:$XZ$1,0))</f>
        <v>1</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-1</v>
      </c>
      <c r="EB27">
        <f>INDEX(HaverPull!$B:$XZ,MATCH(Calculations!EB$9,HaverPull!$B:$B,0),MATCH(Calculations!$B27,HaverPull!$B$1:$XZ$1,0))</f>
        <v>-1</v>
      </c>
      <c r="EC27">
        <f>INDEX(HaverPull!$B:$XZ,MATCH(Calculations!EC$9,HaverPull!$B:$B,0),MATCH(Calculations!$B27,HaverPull!$B$1:$XZ$1,0))</f>
        <v>-1</v>
      </c>
      <c r="ED27">
        <f>INDEX(HaverPull!$B:$XZ,MATCH(Calculations!ED$9,HaverPull!$B:$B,0),MATCH(Calculations!$B27,HaverPull!$B$1:$XZ$1,0))</f>
        <v>-1</v>
      </c>
      <c r="EE27">
        <f>INDEX(HaverPull!$B:$XZ,MATCH(Calculations!EE$9,HaverPull!$B:$B,0),MATCH(Calculations!$B27,HaverPull!$B$1:$XZ$1,0))</f>
        <v>-1</v>
      </c>
      <c r="EF27">
        <f>INDEX(HaverPull!$B:$XZ,MATCH(Calculations!EF$9,HaverPull!$B:$B,0),MATCH(Calculations!$B27,HaverPull!$B$1:$XZ$1,0))</f>
        <v>-1</v>
      </c>
      <c r="EG27">
        <f>INDEX(HaverPull!$B:$XZ,MATCH(Calculations!EG$9,HaverPull!$B:$B,0),MATCH(Calculations!$B27,HaverPull!$B$1:$XZ$1,0))</f>
        <v>-1</v>
      </c>
      <c r="EH27">
        <f>INDEX(HaverPull!$B:$XZ,MATCH(Calculations!EH$9,HaverPull!$B:$B,0),MATCH(Calculations!$B27,HaverPull!$B$1:$XZ$1,0))</f>
        <v>-1</v>
      </c>
      <c r="EI27">
        <f>INDEX(HaverPull!$B:$XZ,MATCH(Calculations!EI$9,HaverPull!$B:$B,0),MATCH(Calculations!$B27,HaverPull!$B$1:$XZ$1,0))</f>
        <v>-1</v>
      </c>
      <c r="EJ27">
        <f>INDEX(HaverPull!$B:$XZ,MATCH(Calculations!EJ$9,HaverPull!$B:$B,0),MATCH(Calculations!$B27,HaverPull!$B$1:$XZ$1,0))</f>
        <v>-1</v>
      </c>
      <c r="EK27">
        <f>INDEX(HaverPull!$B:$XZ,MATCH(Calculations!EK$9,HaverPull!$B:$B,0),MATCH(Calculations!$B27,HaverPull!$B$1:$XZ$1,0))</f>
        <v>-1</v>
      </c>
      <c r="EL27">
        <f>INDEX(HaverPull!$B:$XZ,MATCH(Calculations!EL$9,HaverPull!$B:$B,0),MATCH(Calculations!$B27,HaverPull!$B$1:$XZ$1,0))</f>
        <v>-1</v>
      </c>
      <c r="EM27">
        <f>INDEX(HaverPull!$B:$XZ,MATCH(Calculations!EM$9,HaverPull!$B:$B,0),MATCH(Calculations!$B27,HaverPull!$B$1:$XZ$1,0))</f>
        <v>-1</v>
      </c>
      <c r="EN27">
        <f>INDEX(HaverPull!$B:$XZ,MATCH(Calculations!EN$9,HaverPull!$B:$B,0),MATCH(Calculations!$B27,HaverPull!$B$1:$XZ$1,0))</f>
        <v>-1</v>
      </c>
      <c r="EO27">
        <f>INDEX(HaverPull!$B:$XZ,MATCH(Calculations!EO$9,HaverPull!$B:$B,0),MATCH(Calculations!$B27,HaverPull!$B$1:$XZ$1,0))</f>
        <v>-1</v>
      </c>
      <c r="EP27">
        <f>INDEX(HaverPull!$B:$XZ,MATCH(Calculations!EP$9,HaverPull!$B:$B,0),MATCH(Calculations!$B27,HaverPull!$B$1:$XZ$1,0))</f>
        <v>-1</v>
      </c>
      <c r="EQ27">
        <f>INDEX(HaverPull!$B:$XZ,MATCH(Calculations!EQ$9,HaverPull!$B:$B,0),MATCH(Calculations!$B27,HaverPull!$B$1:$XZ$1,0))</f>
        <v>-1</v>
      </c>
      <c r="ER27">
        <f>INDEX(HaverPull!$B:$XZ,MATCH(Calculations!ER$9,HaverPull!$B:$B,0),MATCH(Calculations!$B27,HaverPull!$B$1:$XZ$1,0))</f>
        <v>-1</v>
      </c>
      <c r="ES27">
        <f>INDEX(HaverPull!$B:$XZ,MATCH(Calculations!ES$9,HaverPull!$B:$B,0),MATCH(Calculations!$B27,HaverPull!$B$1:$XZ$1,0))</f>
        <v>-1</v>
      </c>
      <c r="ET27">
        <f>INDEX(HaverPull!$B:$XZ,MATCH(Calculations!ET$9,HaverPull!$B:$B,0),MATCH(Calculations!$B27,HaverPull!$B$1:$XZ$1,0))</f>
        <v>-1</v>
      </c>
      <c r="EU27">
        <f>INDEX(HaverPull!$B:$XZ,MATCH(Calculations!EU$9,HaverPull!$B:$B,0),MATCH(Calculations!$B27,HaverPull!$B$1:$XZ$1,0))</f>
        <v>-1</v>
      </c>
      <c r="EV27">
        <f>INDEX(HaverPull!$B:$XZ,MATCH(Calculations!EV$9,HaverPull!$B:$B,0),MATCH(Calculations!$B27,HaverPull!$B$1:$XZ$1,0))</f>
        <v>-1</v>
      </c>
      <c r="EW27">
        <f>INDEX(HaverPull!$B:$XZ,MATCH(Calculations!EW$9,HaverPull!$B:$B,0),MATCH(Calculations!$B27,HaverPull!$B$1:$XZ$1,0))</f>
        <v>-1</v>
      </c>
      <c r="EX27">
        <f>INDEX(HaverPull!$B:$XZ,MATCH(Calculations!EX$9,HaverPull!$B:$B,0),MATCH(Calculations!$B27,HaverPull!$B$1:$XZ$1,0))</f>
        <v>1</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-1</v>
      </c>
      <c r="FF27">
        <f>INDEX(HaverPull!$B:$XZ,MATCH(Calculations!FF$9,HaverPull!$B:$B,0),MATCH(Calculations!$B27,HaverPull!$B$1:$XZ$1,0))</f>
        <v>-1</v>
      </c>
      <c r="FG27">
        <f>INDEX(HaverPull!$B:$XZ,MATCH(Calculations!FG$9,HaverPull!$B:$B,0),MATCH(Calculations!$B27,HaverPull!$B$1:$XZ$1,0))</f>
        <v>-1</v>
      </c>
      <c r="FH27">
        <f>INDEX(HaverPull!$B:$XZ,MATCH(Calculations!FH$9,HaverPull!$B:$B,0),MATCH(Calculations!$B27,HaverPull!$B$1:$XZ$1,0))</f>
        <v>-1</v>
      </c>
      <c r="FI27">
        <f>INDEX(HaverPull!$B:$XZ,MATCH(Calculations!FI$9,HaverPull!$B:$B,0),MATCH(Calculations!$B27,HaverPull!$B$1:$XZ$1,0))</f>
        <v>-1</v>
      </c>
      <c r="FJ27">
        <f>INDEX(HaverPull!$B:$XZ,MATCH(Calculations!FJ$9,HaverPull!$B:$B,0),MATCH(Calculations!$B27,HaverPull!$B$1:$XZ$1,0))</f>
        <v>-1</v>
      </c>
      <c r="FK27">
        <f>INDEX(HaverPull!$B:$XZ,MATCH(Calculations!FK$9,HaverPull!$B:$B,0),MATCH(Calculations!$B27,HaverPull!$B$1:$XZ$1,0))</f>
        <v>-1</v>
      </c>
      <c r="FL27">
        <f>INDEX(HaverPull!$B:$XZ,MATCH(Calculations!FL$9,HaverPull!$B:$B,0),MATCH(Calculations!$B27,HaverPull!$B$1:$XZ$1,0))</f>
        <v>-1</v>
      </c>
      <c r="FM27">
        <f>INDEX(HaverPull!$B:$XZ,MATCH(Calculations!FM$9,HaverPull!$B:$B,0),MATCH(Calculations!$B27,HaverPull!$B$1:$XZ$1,0))</f>
        <v>-1</v>
      </c>
      <c r="FN27">
        <f>INDEX(HaverPull!$B:$XZ,MATCH(Calculations!FN$9,HaverPull!$B:$B,0),MATCH(Calculations!$B27,HaverPull!$B$1:$XZ$1,0))</f>
        <v>-1</v>
      </c>
      <c r="FO27">
        <f>INDEX(HaverPull!$B:$XZ,MATCH(Calculations!FO$9,HaverPull!$B:$B,0),MATCH(Calculations!$B27,HaverPull!$B$1:$XZ$1,0))</f>
        <v>-1</v>
      </c>
      <c r="FP27">
        <f>INDEX(HaverPull!$B:$XZ,MATCH(Calculations!FP$9,HaverPull!$B:$B,0),MATCH(Calculations!$B27,HaverPull!$B$1:$XZ$1,0))</f>
        <v>-1</v>
      </c>
      <c r="FQ27">
        <f>INDEX(HaverPull!$B:$XZ,MATCH(Calculations!FQ$9,HaverPull!$B:$B,0),MATCH(Calculations!$B27,HaverPull!$B$1:$XZ$1,0))</f>
        <v>-1</v>
      </c>
      <c r="FR27">
        <f>INDEX(HaverPull!$B:$XZ,MATCH(Calculations!FR$9,HaverPull!$B:$B,0),MATCH(Calculations!$B27,HaverPull!$B$1:$XZ$1,0))</f>
        <v>-1</v>
      </c>
      <c r="FS27">
        <f>INDEX(HaverPull!$B:$XZ,MATCH(Calculations!FS$9,HaverPull!$B:$B,0),MATCH(Calculations!$B27,HaverPull!$B$1:$XZ$1,0))</f>
        <v>-1</v>
      </c>
      <c r="FT27">
        <f>INDEX(HaverPull!$B:$XZ,MATCH(Calculations!FT$9,HaverPull!$B:$B,0),MATCH(Calculations!$B27,HaverPull!$B$1:$XZ$1,0))</f>
        <v>-1</v>
      </c>
      <c r="FU27">
        <f>INDEX(HaverPull!$B:$XZ,MATCH(Calculations!FU$9,HaverPull!$B:$B,0),MATCH(Calculations!$B27,HaverPull!$B$1:$XZ$1,0))</f>
        <v>-1</v>
      </c>
      <c r="FV27">
        <f>INDEX(HaverPull!$B:$XZ,MATCH(Calculations!FV$9,HaverPull!$B:$B,0),MATCH(Calculations!$B27,HaverPull!$B$1:$XZ$1,0))</f>
        <v>-1</v>
      </c>
      <c r="FW27">
        <f>INDEX(HaverPull!$B:$XZ,MATCH(Calculations!FW$9,HaverPull!$B:$B,0),MATCH(Calculations!$B27,HaverPull!$B$1:$XZ$1,0))</f>
        <v>-1</v>
      </c>
      <c r="FX27">
        <f>INDEX(HaverPull!$B:$XZ,MATCH(Calculations!FX$9,HaverPull!$B:$B,0),MATCH(Calculations!$B27,HaverPull!$B$1:$XZ$1,0))</f>
        <v>-1</v>
      </c>
    </row>
    <row r="28" spans="1:180" x14ac:dyDescent="0.25">
      <c r="B28" t="s">
        <v>375</v>
      </c>
      <c r="C28">
        <f>IF(C27&lt;0, 0, 1)</f>
        <v>1</v>
      </c>
      <c r="D28">
        <f t="shared" ref="D28:BO28" si="0">IF(D27&lt;0, 0, 1)</f>
        <v>1</v>
      </c>
      <c r="E28">
        <f t="shared" si="0"/>
        <v>1</v>
      </c>
      <c r="F28">
        <f t="shared" si="0"/>
        <v>1</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1</v>
      </c>
      <c r="S28">
        <f t="shared" si="0"/>
        <v>1</v>
      </c>
      <c r="T28">
        <f t="shared" si="0"/>
        <v>1</v>
      </c>
      <c r="U28">
        <f t="shared" si="0"/>
        <v>1</v>
      </c>
      <c r="V28">
        <f t="shared" si="0"/>
        <v>1</v>
      </c>
      <c r="W28">
        <f t="shared" si="0"/>
        <v>1</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1</v>
      </c>
      <c r="AR28">
        <f t="shared" si="0"/>
        <v>1</v>
      </c>
      <c r="AS28">
        <f t="shared" si="0"/>
        <v>1</v>
      </c>
      <c r="AT28">
        <f t="shared" si="0"/>
        <v>0</v>
      </c>
      <c r="AU28">
        <f t="shared" si="0"/>
        <v>0</v>
      </c>
      <c r="AV28">
        <f t="shared" si="0"/>
        <v>0</v>
      </c>
      <c r="AW28">
        <f t="shared" si="0"/>
        <v>1</v>
      </c>
      <c r="AX28">
        <f t="shared" si="0"/>
        <v>1</v>
      </c>
      <c r="AY28">
        <f t="shared" si="0"/>
        <v>1</v>
      </c>
      <c r="AZ28">
        <f t="shared" si="0"/>
        <v>1</v>
      </c>
      <c r="BA28">
        <f t="shared" si="0"/>
        <v>1</v>
      </c>
      <c r="BB28">
        <f t="shared" si="0"/>
        <v>1</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IF(BP27&lt;0, 0, 1)</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1</v>
      </c>
      <c r="CH28">
        <f t="shared" si="1"/>
        <v>1</v>
      </c>
      <c r="CI28">
        <f t="shared" si="1"/>
        <v>1</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1</v>
      </c>
      <c r="DX28">
        <f t="shared" si="1"/>
        <v>1</v>
      </c>
      <c r="DY28">
        <f t="shared" si="1"/>
        <v>1</v>
      </c>
      <c r="DZ28">
        <f t="shared" si="1"/>
        <v>1</v>
      </c>
      <c r="EA28">
        <f t="shared" si="1"/>
        <v>0</v>
      </c>
      <c r="EB28">
        <f t="shared" ref="EB28:FX28" si="2">IF(EB27&lt;0, 0, 1)</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1</v>
      </c>
      <c r="EY28">
        <f t="shared" si="2"/>
        <v>1</v>
      </c>
      <c r="EZ28">
        <f t="shared" si="2"/>
        <v>1</v>
      </c>
      <c r="FA28">
        <f t="shared" si="2"/>
        <v>1</v>
      </c>
      <c r="FB28">
        <f t="shared" si="2"/>
        <v>1</v>
      </c>
      <c r="FC28">
        <f t="shared" si="2"/>
        <v>1</v>
      </c>
      <c r="FD28">
        <f t="shared" si="2"/>
        <v>1</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row>
    <row r="29" spans="1:180" x14ac:dyDescent="0.25">
      <c r="B29" t="s">
        <v>394</v>
      </c>
      <c r="C29">
        <f>IF(C27&lt;0, 0, 5)</f>
        <v>5</v>
      </c>
      <c r="D29">
        <f t="shared" ref="D29:BO29" si="3">IF(D27&lt;0, 0, 5)</f>
        <v>5</v>
      </c>
      <c r="E29">
        <f t="shared" si="3"/>
        <v>5</v>
      </c>
      <c r="F29">
        <f t="shared" si="3"/>
        <v>5</v>
      </c>
      <c r="G29">
        <f t="shared" si="3"/>
        <v>0</v>
      </c>
      <c r="H29">
        <f t="shared" si="3"/>
        <v>0</v>
      </c>
      <c r="I29">
        <f t="shared" si="3"/>
        <v>0</v>
      </c>
      <c r="J29">
        <f t="shared" si="3"/>
        <v>0</v>
      </c>
      <c r="K29">
        <f t="shared" si="3"/>
        <v>0</v>
      </c>
      <c r="L29">
        <f t="shared" si="3"/>
        <v>0</v>
      </c>
      <c r="M29">
        <f t="shared" si="3"/>
        <v>0</v>
      </c>
      <c r="N29">
        <f t="shared" si="3"/>
        <v>0</v>
      </c>
      <c r="O29">
        <f t="shared" si="3"/>
        <v>0</v>
      </c>
      <c r="P29">
        <f t="shared" si="3"/>
        <v>0</v>
      </c>
      <c r="Q29">
        <f t="shared" si="3"/>
        <v>0</v>
      </c>
      <c r="R29">
        <f t="shared" si="3"/>
        <v>5</v>
      </c>
      <c r="S29">
        <f t="shared" si="3"/>
        <v>5</v>
      </c>
      <c r="T29">
        <f t="shared" si="3"/>
        <v>5</v>
      </c>
      <c r="U29">
        <f t="shared" si="3"/>
        <v>5</v>
      </c>
      <c r="V29">
        <f t="shared" si="3"/>
        <v>5</v>
      </c>
      <c r="W29">
        <f t="shared" si="3"/>
        <v>5</v>
      </c>
      <c r="X29">
        <f t="shared" si="3"/>
        <v>0</v>
      </c>
      <c r="Y29">
        <f t="shared" si="3"/>
        <v>0</v>
      </c>
      <c r="Z29">
        <f t="shared" si="3"/>
        <v>0</v>
      </c>
      <c r="AA29">
        <f t="shared" si="3"/>
        <v>0</v>
      </c>
      <c r="AB29">
        <f t="shared" si="3"/>
        <v>0</v>
      </c>
      <c r="AC29">
        <f t="shared" si="3"/>
        <v>0</v>
      </c>
      <c r="AD29">
        <f t="shared" si="3"/>
        <v>0</v>
      </c>
      <c r="AE29">
        <f t="shared" si="3"/>
        <v>0</v>
      </c>
      <c r="AF29">
        <f t="shared" si="3"/>
        <v>0</v>
      </c>
      <c r="AG29">
        <f t="shared" si="3"/>
        <v>0</v>
      </c>
      <c r="AH29">
        <f t="shared" si="3"/>
        <v>0</v>
      </c>
      <c r="AI29">
        <f t="shared" si="3"/>
        <v>0</v>
      </c>
      <c r="AJ29">
        <f t="shared" si="3"/>
        <v>0</v>
      </c>
      <c r="AK29">
        <f t="shared" si="3"/>
        <v>0</v>
      </c>
      <c r="AL29">
        <f t="shared" si="3"/>
        <v>0</v>
      </c>
      <c r="AM29">
        <f t="shared" si="3"/>
        <v>0</v>
      </c>
      <c r="AN29">
        <f t="shared" si="3"/>
        <v>0</v>
      </c>
      <c r="AO29">
        <f t="shared" si="3"/>
        <v>0</v>
      </c>
      <c r="AP29">
        <f t="shared" si="3"/>
        <v>0</v>
      </c>
      <c r="AQ29">
        <f t="shared" si="3"/>
        <v>5</v>
      </c>
      <c r="AR29">
        <f t="shared" si="3"/>
        <v>5</v>
      </c>
      <c r="AS29">
        <f t="shared" si="3"/>
        <v>5</v>
      </c>
      <c r="AT29">
        <f t="shared" si="3"/>
        <v>0</v>
      </c>
      <c r="AU29">
        <f t="shared" si="3"/>
        <v>0</v>
      </c>
      <c r="AV29">
        <f t="shared" si="3"/>
        <v>0</v>
      </c>
      <c r="AW29">
        <f t="shared" si="3"/>
        <v>5</v>
      </c>
      <c r="AX29">
        <f t="shared" si="3"/>
        <v>5</v>
      </c>
      <c r="AY29">
        <f t="shared" si="3"/>
        <v>5</v>
      </c>
      <c r="AZ29">
        <f t="shared" si="3"/>
        <v>5</v>
      </c>
      <c r="BA29">
        <f t="shared" si="3"/>
        <v>5</v>
      </c>
      <c r="BB29">
        <f t="shared" si="3"/>
        <v>5</v>
      </c>
      <c r="BC29">
        <f t="shared" si="3"/>
        <v>0</v>
      </c>
      <c r="BD29">
        <f t="shared" si="3"/>
        <v>0</v>
      </c>
      <c r="BE29">
        <f t="shared" si="3"/>
        <v>0</v>
      </c>
      <c r="BF29">
        <f t="shared" si="3"/>
        <v>0</v>
      </c>
      <c r="BG29">
        <f t="shared" si="3"/>
        <v>0</v>
      </c>
      <c r="BH29">
        <f t="shared" si="3"/>
        <v>0</v>
      </c>
      <c r="BI29">
        <f t="shared" si="3"/>
        <v>0</v>
      </c>
      <c r="BJ29">
        <f t="shared" si="3"/>
        <v>0</v>
      </c>
      <c r="BK29">
        <f t="shared" si="3"/>
        <v>0</v>
      </c>
      <c r="BL29">
        <f t="shared" si="3"/>
        <v>0</v>
      </c>
      <c r="BM29">
        <f t="shared" si="3"/>
        <v>0</v>
      </c>
      <c r="BN29">
        <f t="shared" si="3"/>
        <v>0</v>
      </c>
      <c r="BO29">
        <f t="shared" si="3"/>
        <v>0</v>
      </c>
      <c r="BP29">
        <f t="shared" ref="BP29:EA29" si="4">IF(BP27&lt;0, 0, 5)</f>
        <v>0</v>
      </c>
      <c r="BQ29">
        <f t="shared" si="4"/>
        <v>0</v>
      </c>
      <c r="BR29">
        <f t="shared" si="4"/>
        <v>0</v>
      </c>
      <c r="BS29">
        <f t="shared" si="4"/>
        <v>0</v>
      </c>
      <c r="BT29">
        <f t="shared" si="4"/>
        <v>0</v>
      </c>
      <c r="BU29">
        <f t="shared" si="4"/>
        <v>0</v>
      </c>
      <c r="BV29">
        <f t="shared" si="4"/>
        <v>0</v>
      </c>
      <c r="BW29">
        <f t="shared" si="4"/>
        <v>0</v>
      </c>
      <c r="BX29">
        <f t="shared" si="4"/>
        <v>0</v>
      </c>
      <c r="BY29">
        <f t="shared" si="4"/>
        <v>0</v>
      </c>
      <c r="BZ29">
        <f t="shared" si="4"/>
        <v>0</v>
      </c>
      <c r="CA29">
        <f t="shared" si="4"/>
        <v>0</v>
      </c>
      <c r="CB29">
        <f t="shared" si="4"/>
        <v>0</v>
      </c>
      <c r="CC29">
        <f t="shared" si="4"/>
        <v>0</v>
      </c>
      <c r="CD29">
        <f t="shared" si="4"/>
        <v>0</v>
      </c>
      <c r="CE29">
        <f t="shared" si="4"/>
        <v>0</v>
      </c>
      <c r="CF29">
        <f t="shared" si="4"/>
        <v>0</v>
      </c>
      <c r="CG29">
        <f t="shared" si="4"/>
        <v>5</v>
      </c>
      <c r="CH29">
        <f t="shared" si="4"/>
        <v>5</v>
      </c>
      <c r="CI29">
        <f t="shared" si="4"/>
        <v>5</v>
      </c>
      <c r="CJ29">
        <f t="shared" si="4"/>
        <v>0</v>
      </c>
      <c r="CK29">
        <f t="shared" si="4"/>
        <v>0</v>
      </c>
      <c r="CL29">
        <f t="shared" si="4"/>
        <v>0</v>
      </c>
      <c r="CM29">
        <f t="shared" si="4"/>
        <v>0</v>
      </c>
      <c r="CN29">
        <f t="shared" si="4"/>
        <v>0</v>
      </c>
      <c r="CO29">
        <f t="shared" si="4"/>
        <v>0</v>
      </c>
      <c r="CP29">
        <f t="shared" si="4"/>
        <v>0</v>
      </c>
      <c r="CQ29">
        <f t="shared" si="4"/>
        <v>0</v>
      </c>
      <c r="CR29">
        <f t="shared" si="4"/>
        <v>0</v>
      </c>
      <c r="CS29">
        <f t="shared" si="4"/>
        <v>0</v>
      </c>
      <c r="CT29">
        <f t="shared" si="4"/>
        <v>0</v>
      </c>
      <c r="CU29">
        <f t="shared" si="4"/>
        <v>0</v>
      </c>
      <c r="CV29">
        <f t="shared" si="4"/>
        <v>0</v>
      </c>
      <c r="CW29">
        <f t="shared" si="4"/>
        <v>0</v>
      </c>
      <c r="CX29">
        <f t="shared" si="4"/>
        <v>0</v>
      </c>
      <c r="CY29">
        <f t="shared" si="4"/>
        <v>0</v>
      </c>
      <c r="CZ29">
        <f t="shared" si="4"/>
        <v>0</v>
      </c>
      <c r="DA29">
        <f t="shared" si="4"/>
        <v>0</v>
      </c>
      <c r="DB29">
        <f t="shared" si="4"/>
        <v>0</v>
      </c>
      <c r="DC29">
        <f t="shared" si="4"/>
        <v>0</v>
      </c>
      <c r="DD29">
        <f t="shared" si="4"/>
        <v>0</v>
      </c>
      <c r="DE29">
        <f t="shared" si="4"/>
        <v>0</v>
      </c>
      <c r="DF29">
        <f t="shared" si="4"/>
        <v>0</v>
      </c>
      <c r="DG29">
        <f t="shared" si="4"/>
        <v>0</v>
      </c>
      <c r="DH29">
        <f t="shared" si="4"/>
        <v>0</v>
      </c>
      <c r="DI29">
        <f t="shared" si="4"/>
        <v>0</v>
      </c>
      <c r="DJ29">
        <f t="shared" si="4"/>
        <v>0</v>
      </c>
      <c r="DK29">
        <f t="shared" si="4"/>
        <v>0</v>
      </c>
      <c r="DL29">
        <f t="shared" si="4"/>
        <v>0</v>
      </c>
      <c r="DM29">
        <f t="shared" si="4"/>
        <v>0</v>
      </c>
      <c r="DN29">
        <f t="shared" si="4"/>
        <v>0</v>
      </c>
      <c r="DO29">
        <f t="shared" si="4"/>
        <v>0</v>
      </c>
      <c r="DP29">
        <f t="shared" si="4"/>
        <v>0</v>
      </c>
      <c r="DQ29">
        <f t="shared" si="4"/>
        <v>0</v>
      </c>
      <c r="DR29">
        <f t="shared" si="4"/>
        <v>0</v>
      </c>
      <c r="DS29">
        <f t="shared" si="4"/>
        <v>0</v>
      </c>
      <c r="DT29">
        <f t="shared" si="4"/>
        <v>0</v>
      </c>
      <c r="DU29">
        <f t="shared" si="4"/>
        <v>0</v>
      </c>
      <c r="DV29">
        <f t="shared" si="4"/>
        <v>0</v>
      </c>
      <c r="DW29">
        <f t="shared" si="4"/>
        <v>5</v>
      </c>
      <c r="DX29">
        <f t="shared" si="4"/>
        <v>5</v>
      </c>
      <c r="DY29">
        <f t="shared" si="4"/>
        <v>5</v>
      </c>
      <c r="DZ29">
        <f t="shared" si="4"/>
        <v>5</v>
      </c>
      <c r="EA29">
        <f t="shared" si="4"/>
        <v>0</v>
      </c>
      <c r="EB29">
        <f t="shared" ref="EB29:FX29" si="5">IF(EB27&lt;0, 0, 5)</f>
        <v>0</v>
      </c>
      <c r="EC29">
        <f t="shared" si="5"/>
        <v>0</v>
      </c>
      <c r="ED29">
        <f t="shared" si="5"/>
        <v>0</v>
      </c>
      <c r="EE29">
        <f t="shared" si="5"/>
        <v>0</v>
      </c>
      <c r="EF29">
        <f t="shared" si="5"/>
        <v>0</v>
      </c>
      <c r="EG29">
        <f t="shared" si="5"/>
        <v>0</v>
      </c>
      <c r="EH29">
        <f t="shared" si="5"/>
        <v>0</v>
      </c>
      <c r="EI29">
        <f t="shared" si="5"/>
        <v>0</v>
      </c>
      <c r="EJ29">
        <f t="shared" si="5"/>
        <v>0</v>
      </c>
      <c r="EK29">
        <f t="shared" si="5"/>
        <v>0</v>
      </c>
      <c r="EL29">
        <f t="shared" si="5"/>
        <v>0</v>
      </c>
      <c r="EM29">
        <f t="shared" si="5"/>
        <v>0</v>
      </c>
      <c r="EN29">
        <f t="shared" si="5"/>
        <v>0</v>
      </c>
      <c r="EO29">
        <f t="shared" si="5"/>
        <v>0</v>
      </c>
      <c r="EP29">
        <f t="shared" si="5"/>
        <v>0</v>
      </c>
      <c r="EQ29">
        <f t="shared" si="5"/>
        <v>0</v>
      </c>
      <c r="ER29">
        <f t="shared" si="5"/>
        <v>0</v>
      </c>
      <c r="ES29">
        <f t="shared" si="5"/>
        <v>0</v>
      </c>
      <c r="ET29">
        <f t="shared" si="5"/>
        <v>0</v>
      </c>
      <c r="EU29">
        <f t="shared" si="5"/>
        <v>0</v>
      </c>
      <c r="EV29">
        <f t="shared" si="5"/>
        <v>0</v>
      </c>
      <c r="EW29">
        <f t="shared" si="5"/>
        <v>0</v>
      </c>
      <c r="EX29">
        <f t="shared" si="5"/>
        <v>5</v>
      </c>
      <c r="EY29">
        <f t="shared" si="5"/>
        <v>5</v>
      </c>
      <c r="EZ29">
        <f t="shared" si="5"/>
        <v>5</v>
      </c>
      <c r="FA29">
        <f t="shared" si="5"/>
        <v>5</v>
      </c>
      <c r="FB29">
        <f t="shared" si="5"/>
        <v>5</v>
      </c>
      <c r="FC29">
        <f t="shared" si="5"/>
        <v>5</v>
      </c>
      <c r="FD29">
        <f t="shared" si="5"/>
        <v>5</v>
      </c>
      <c r="FE29">
        <f t="shared" si="5"/>
        <v>0</v>
      </c>
      <c r="FF29">
        <f t="shared" si="5"/>
        <v>0</v>
      </c>
      <c r="FG29">
        <f t="shared" si="5"/>
        <v>0</v>
      </c>
      <c r="FH29">
        <f t="shared" si="5"/>
        <v>0</v>
      </c>
      <c r="FI29">
        <f t="shared" si="5"/>
        <v>0</v>
      </c>
      <c r="FJ29">
        <f t="shared" si="5"/>
        <v>0</v>
      </c>
      <c r="FK29">
        <f t="shared" si="5"/>
        <v>0</v>
      </c>
      <c r="FL29">
        <f t="shared" si="5"/>
        <v>0</v>
      </c>
      <c r="FM29">
        <f t="shared" si="5"/>
        <v>0</v>
      </c>
      <c r="FN29">
        <f t="shared" si="5"/>
        <v>0</v>
      </c>
      <c r="FO29">
        <f t="shared" si="5"/>
        <v>0</v>
      </c>
      <c r="FP29">
        <f t="shared" si="5"/>
        <v>0</v>
      </c>
      <c r="FQ29">
        <f t="shared" si="5"/>
        <v>0</v>
      </c>
      <c r="FR29">
        <f t="shared" si="5"/>
        <v>0</v>
      </c>
      <c r="FS29">
        <f t="shared" si="5"/>
        <v>0</v>
      </c>
      <c r="FT29">
        <f t="shared" si="5"/>
        <v>0</v>
      </c>
      <c r="FU29">
        <f t="shared" si="5"/>
        <v>0</v>
      </c>
      <c r="FV29">
        <f t="shared" si="5"/>
        <v>0</v>
      </c>
      <c r="FW29">
        <f t="shared" si="5"/>
        <v>0</v>
      </c>
      <c r="FX29">
        <f t="shared" si="5"/>
        <v>0</v>
      </c>
    </row>
    <row r="30" spans="1:180" x14ac:dyDescent="0.25">
      <c r="B30" t="s">
        <v>390</v>
      </c>
      <c r="C30">
        <f>IF(C27&lt;0, 0, -3)</f>
        <v>-3</v>
      </c>
      <c r="D30">
        <f t="shared" ref="D30:BO30" si="6">IF(D27&lt;0, 0, -3)</f>
        <v>-3</v>
      </c>
      <c r="E30">
        <f t="shared" si="6"/>
        <v>-3</v>
      </c>
      <c r="F30">
        <f t="shared" si="6"/>
        <v>-3</v>
      </c>
      <c r="G30">
        <f t="shared" si="6"/>
        <v>0</v>
      </c>
      <c r="H30">
        <f t="shared" si="6"/>
        <v>0</v>
      </c>
      <c r="I30">
        <f t="shared" si="6"/>
        <v>0</v>
      </c>
      <c r="J30">
        <f t="shared" si="6"/>
        <v>0</v>
      </c>
      <c r="K30">
        <f t="shared" si="6"/>
        <v>0</v>
      </c>
      <c r="L30">
        <f t="shared" si="6"/>
        <v>0</v>
      </c>
      <c r="M30">
        <f t="shared" si="6"/>
        <v>0</v>
      </c>
      <c r="N30">
        <f t="shared" si="6"/>
        <v>0</v>
      </c>
      <c r="O30">
        <f t="shared" si="6"/>
        <v>0</v>
      </c>
      <c r="P30">
        <f t="shared" si="6"/>
        <v>0</v>
      </c>
      <c r="Q30">
        <f t="shared" si="6"/>
        <v>0</v>
      </c>
      <c r="R30">
        <f t="shared" si="6"/>
        <v>-3</v>
      </c>
      <c r="S30">
        <f t="shared" si="6"/>
        <v>-3</v>
      </c>
      <c r="T30">
        <f t="shared" si="6"/>
        <v>-3</v>
      </c>
      <c r="U30">
        <f t="shared" si="6"/>
        <v>-3</v>
      </c>
      <c r="V30">
        <f t="shared" si="6"/>
        <v>-3</v>
      </c>
      <c r="W30">
        <f t="shared" si="6"/>
        <v>-3</v>
      </c>
      <c r="X30">
        <f t="shared" si="6"/>
        <v>0</v>
      </c>
      <c r="Y30">
        <f t="shared" si="6"/>
        <v>0</v>
      </c>
      <c r="Z30">
        <f t="shared" si="6"/>
        <v>0</v>
      </c>
      <c r="AA30">
        <f t="shared" si="6"/>
        <v>0</v>
      </c>
      <c r="AB30">
        <f t="shared" si="6"/>
        <v>0</v>
      </c>
      <c r="AC30">
        <f t="shared" si="6"/>
        <v>0</v>
      </c>
      <c r="AD30">
        <f t="shared" si="6"/>
        <v>0</v>
      </c>
      <c r="AE30">
        <f t="shared" si="6"/>
        <v>0</v>
      </c>
      <c r="AF30">
        <f t="shared" si="6"/>
        <v>0</v>
      </c>
      <c r="AG30">
        <f t="shared" si="6"/>
        <v>0</v>
      </c>
      <c r="AH30">
        <f t="shared" si="6"/>
        <v>0</v>
      </c>
      <c r="AI30">
        <f t="shared" si="6"/>
        <v>0</v>
      </c>
      <c r="AJ30">
        <f t="shared" si="6"/>
        <v>0</v>
      </c>
      <c r="AK30">
        <f t="shared" si="6"/>
        <v>0</v>
      </c>
      <c r="AL30">
        <f t="shared" si="6"/>
        <v>0</v>
      </c>
      <c r="AM30">
        <f t="shared" si="6"/>
        <v>0</v>
      </c>
      <c r="AN30">
        <f t="shared" si="6"/>
        <v>0</v>
      </c>
      <c r="AO30">
        <f t="shared" si="6"/>
        <v>0</v>
      </c>
      <c r="AP30">
        <f t="shared" si="6"/>
        <v>0</v>
      </c>
      <c r="AQ30">
        <f t="shared" si="6"/>
        <v>-3</v>
      </c>
      <c r="AR30">
        <f t="shared" si="6"/>
        <v>-3</v>
      </c>
      <c r="AS30">
        <f t="shared" si="6"/>
        <v>-3</v>
      </c>
      <c r="AT30">
        <f t="shared" si="6"/>
        <v>0</v>
      </c>
      <c r="AU30">
        <f t="shared" si="6"/>
        <v>0</v>
      </c>
      <c r="AV30">
        <f t="shared" si="6"/>
        <v>0</v>
      </c>
      <c r="AW30">
        <f t="shared" si="6"/>
        <v>-3</v>
      </c>
      <c r="AX30">
        <f t="shared" si="6"/>
        <v>-3</v>
      </c>
      <c r="AY30">
        <f t="shared" si="6"/>
        <v>-3</v>
      </c>
      <c r="AZ30">
        <f t="shared" si="6"/>
        <v>-3</v>
      </c>
      <c r="BA30">
        <f t="shared" si="6"/>
        <v>-3</v>
      </c>
      <c r="BB30">
        <f t="shared" si="6"/>
        <v>-3</v>
      </c>
      <c r="BC30">
        <f t="shared" si="6"/>
        <v>0</v>
      </c>
      <c r="BD30">
        <f t="shared" si="6"/>
        <v>0</v>
      </c>
      <c r="BE30">
        <f t="shared" si="6"/>
        <v>0</v>
      </c>
      <c r="BF30">
        <f t="shared" si="6"/>
        <v>0</v>
      </c>
      <c r="BG30">
        <f t="shared" si="6"/>
        <v>0</v>
      </c>
      <c r="BH30">
        <f t="shared" si="6"/>
        <v>0</v>
      </c>
      <c r="BI30">
        <f t="shared" si="6"/>
        <v>0</v>
      </c>
      <c r="BJ30">
        <f t="shared" si="6"/>
        <v>0</v>
      </c>
      <c r="BK30">
        <f t="shared" si="6"/>
        <v>0</v>
      </c>
      <c r="BL30">
        <f t="shared" si="6"/>
        <v>0</v>
      </c>
      <c r="BM30">
        <f t="shared" si="6"/>
        <v>0</v>
      </c>
      <c r="BN30">
        <f t="shared" si="6"/>
        <v>0</v>
      </c>
      <c r="BO30">
        <f t="shared" si="6"/>
        <v>0</v>
      </c>
      <c r="BP30">
        <f t="shared" ref="BP30:EA30" si="7">IF(BP27&lt;0, 0, -3)</f>
        <v>0</v>
      </c>
      <c r="BQ30">
        <f t="shared" si="7"/>
        <v>0</v>
      </c>
      <c r="BR30">
        <f t="shared" si="7"/>
        <v>0</v>
      </c>
      <c r="BS30">
        <f t="shared" si="7"/>
        <v>0</v>
      </c>
      <c r="BT30">
        <f t="shared" si="7"/>
        <v>0</v>
      </c>
      <c r="BU30">
        <f t="shared" si="7"/>
        <v>0</v>
      </c>
      <c r="BV30">
        <f t="shared" si="7"/>
        <v>0</v>
      </c>
      <c r="BW30">
        <f t="shared" si="7"/>
        <v>0</v>
      </c>
      <c r="BX30">
        <f t="shared" si="7"/>
        <v>0</v>
      </c>
      <c r="BY30">
        <f t="shared" si="7"/>
        <v>0</v>
      </c>
      <c r="BZ30">
        <f t="shared" si="7"/>
        <v>0</v>
      </c>
      <c r="CA30">
        <f t="shared" si="7"/>
        <v>0</v>
      </c>
      <c r="CB30">
        <f t="shared" si="7"/>
        <v>0</v>
      </c>
      <c r="CC30">
        <f t="shared" si="7"/>
        <v>0</v>
      </c>
      <c r="CD30">
        <f t="shared" si="7"/>
        <v>0</v>
      </c>
      <c r="CE30">
        <f t="shared" si="7"/>
        <v>0</v>
      </c>
      <c r="CF30">
        <f t="shared" si="7"/>
        <v>0</v>
      </c>
      <c r="CG30">
        <f t="shared" si="7"/>
        <v>-3</v>
      </c>
      <c r="CH30">
        <f t="shared" si="7"/>
        <v>-3</v>
      </c>
      <c r="CI30">
        <f t="shared" si="7"/>
        <v>-3</v>
      </c>
      <c r="CJ30">
        <f t="shared" si="7"/>
        <v>0</v>
      </c>
      <c r="CK30">
        <f t="shared" si="7"/>
        <v>0</v>
      </c>
      <c r="CL30">
        <f t="shared" si="7"/>
        <v>0</v>
      </c>
      <c r="CM30">
        <f t="shared" si="7"/>
        <v>0</v>
      </c>
      <c r="CN30">
        <f t="shared" si="7"/>
        <v>0</v>
      </c>
      <c r="CO30">
        <f t="shared" si="7"/>
        <v>0</v>
      </c>
      <c r="CP30">
        <f t="shared" si="7"/>
        <v>0</v>
      </c>
      <c r="CQ30">
        <f t="shared" si="7"/>
        <v>0</v>
      </c>
      <c r="CR30">
        <f t="shared" si="7"/>
        <v>0</v>
      </c>
      <c r="CS30">
        <f t="shared" si="7"/>
        <v>0</v>
      </c>
      <c r="CT30">
        <f t="shared" si="7"/>
        <v>0</v>
      </c>
      <c r="CU30">
        <f t="shared" si="7"/>
        <v>0</v>
      </c>
      <c r="CV30">
        <f t="shared" si="7"/>
        <v>0</v>
      </c>
      <c r="CW30">
        <f t="shared" si="7"/>
        <v>0</v>
      </c>
      <c r="CX30">
        <f t="shared" si="7"/>
        <v>0</v>
      </c>
      <c r="CY30">
        <f t="shared" si="7"/>
        <v>0</v>
      </c>
      <c r="CZ30">
        <f t="shared" si="7"/>
        <v>0</v>
      </c>
      <c r="DA30">
        <f t="shared" si="7"/>
        <v>0</v>
      </c>
      <c r="DB30">
        <f t="shared" si="7"/>
        <v>0</v>
      </c>
      <c r="DC30">
        <f t="shared" si="7"/>
        <v>0</v>
      </c>
      <c r="DD30">
        <f t="shared" si="7"/>
        <v>0</v>
      </c>
      <c r="DE30">
        <f t="shared" si="7"/>
        <v>0</v>
      </c>
      <c r="DF30">
        <f t="shared" si="7"/>
        <v>0</v>
      </c>
      <c r="DG30">
        <f t="shared" si="7"/>
        <v>0</v>
      </c>
      <c r="DH30">
        <f t="shared" si="7"/>
        <v>0</v>
      </c>
      <c r="DI30">
        <f t="shared" si="7"/>
        <v>0</v>
      </c>
      <c r="DJ30">
        <f t="shared" si="7"/>
        <v>0</v>
      </c>
      <c r="DK30">
        <f t="shared" si="7"/>
        <v>0</v>
      </c>
      <c r="DL30">
        <f t="shared" si="7"/>
        <v>0</v>
      </c>
      <c r="DM30">
        <f t="shared" si="7"/>
        <v>0</v>
      </c>
      <c r="DN30">
        <f t="shared" si="7"/>
        <v>0</v>
      </c>
      <c r="DO30">
        <f t="shared" si="7"/>
        <v>0</v>
      </c>
      <c r="DP30">
        <f t="shared" si="7"/>
        <v>0</v>
      </c>
      <c r="DQ30">
        <f t="shared" si="7"/>
        <v>0</v>
      </c>
      <c r="DR30">
        <f t="shared" si="7"/>
        <v>0</v>
      </c>
      <c r="DS30">
        <f t="shared" si="7"/>
        <v>0</v>
      </c>
      <c r="DT30">
        <f t="shared" si="7"/>
        <v>0</v>
      </c>
      <c r="DU30">
        <f t="shared" si="7"/>
        <v>0</v>
      </c>
      <c r="DV30">
        <f t="shared" si="7"/>
        <v>0</v>
      </c>
      <c r="DW30">
        <f t="shared" si="7"/>
        <v>-3</v>
      </c>
      <c r="DX30">
        <f t="shared" si="7"/>
        <v>-3</v>
      </c>
      <c r="DY30">
        <f t="shared" si="7"/>
        <v>-3</v>
      </c>
      <c r="DZ30">
        <f t="shared" si="7"/>
        <v>-3</v>
      </c>
      <c r="EA30">
        <f t="shared" si="7"/>
        <v>0</v>
      </c>
      <c r="EB30">
        <f t="shared" ref="EB30:FX30" si="8">IF(EB27&lt;0, 0, -3)</f>
        <v>0</v>
      </c>
      <c r="EC30">
        <f t="shared" si="8"/>
        <v>0</v>
      </c>
      <c r="ED30">
        <f t="shared" si="8"/>
        <v>0</v>
      </c>
      <c r="EE30">
        <f t="shared" si="8"/>
        <v>0</v>
      </c>
      <c r="EF30">
        <f t="shared" si="8"/>
        <v>0</v>
      </c>
      <c r="EG30">
        <f t="shared" si="8"/>
        <v>0</v>
      </c>
      <c r="EH30">
        <f t="shared" si="8"/>
        <v>0</v>
      </c>
      <c r="EI30">
        <f t="shared" si="8"/>
        <v>0</v>
      </c>
      <c r="EJ30">
        <f t="shared" si="8"/>
        <v>0</v>
      </c>
      <c r="EK30">
        <f t="shared" si="8"/>
        <v>0</v>
      </c>
      <c r="EL30">
        <f t="shared" si="8"/>
        <v>0</v>
      </c>
      <c r="EM30">
        <f t="shared" si="8"/>
        <v>0</v>
      </c>
      <c r="EN30">
        <f t="shared" si="8"/>
        <v>0</v>
      </c>
      <c r="EO30">
        <f t="shared" si="8"/>
        <v>0</v>
      </c>
      <c r="EP30">
        <f t="shared" si="8"/>
        <v>0</v>
      </c>
      <c r="EQ30">
        <f t="shared" si="8"/>
        <v>0</v>
      </c>
      <c r="ER30">
        <f t="shared" si="8"/>
        <v>0</v>
      </c>
      <c r="ES30">
        <f t="shared" si="8"/>
        <v>0</v>
      </c>
      <c r="ET30">
        <f t="shared" si="8"/>
        <v>0</v>
      </c>
      <c r="EU30">
        <f t="shared" si="8"/>
        <v>0</v>
      </c>
      <c r="EV30">
        <f t="shared" si="8"/>
        <v>0</v>
      </c>
      <c r="EW30">
        <f t="shared" si="8"/>
        <v>0</v>
      </c>
      <c r="EX30">
        <f t="shared" si="8"/>
        <v>-3</v>
      </c>
      <c r="EY30">
        <f t="shared" si="8"/>
        <v>-3</v>
      </c>
      <c r="EZ30">
        <f t="shared" si="8"/>
        <v>-3</v>
      </c>
      <c r="FA30">
        <f t="shared" si="8"/>
        <v>-3</v>
      </c>
      <c r="FB30">
        <f t="shared" si="8"/>
        <v>-3</v>
      </c>
      <c r="FC30">
        <f t="shared" si="8"/>
        <v>-3</v>
      </c>
      <c r="FD30">
        <f t="shared" si="8"/>
        <v>-3</v>
      </c>
      <c r="FE30">
        <f t="shared" si="8"/>
        <v>0</v>
      </c>
      <c r="FF30">
        <f t="shared" si="8"/>
        <v>0</v>
      </c>
      <c r="FG30">
        <f t="shared" si="8"/>
        <v>0</v>
      </c>
      <c r="FH30">
        <f t="shared" si="8"/>
        <v>0</v>
      </c>
      <c r="FI30">
        <f t="shared" si="8"/>
        <v>0</v>
      </c>
      <c r="FJ30">
        <f t="shared" si="8"/>
        <v>0</v>
      </c>
      <c r="FK30">
        <f t="shared" si="8"/>
        <v>0</v>
      </c>
      <c r="FL30">
        <f t="shared" si="8"/>
        <v>0</v>
      </c>
      <c r="FM30">
        <f t="shared" si="8"/>
        <v>0</v>
      </c>
      <c r="FN30">
        <f t="shared" si="8"/>
        <v>0</v>
      </c>
      <c r="FO30">
        <f t="shared" si="8"/>
        <v>0</v>
      </c>
      <c r="FP30">
        <f t="shared" si="8"/>
        <v>0</v>
      </c>
      <c r="FQ30">
        <f t="shared" si="8"/>
        <v>0</v>
      </c>
      <c r="FR30">
        <f t="shared" si="8"/>
        <v>0</v>
      </c>
      <c r="FS30">
        <f t="shared" si="8"/>
        <v>0</v>
      </c>
      <c r="FT30">
        <f t="shared" si="8"/>
        <v>0</v>
      </c>
      <c r="FU30">
        <f t="shared" si="8"/>
        <v>0</v>
      </c>
      <c r="FV30">
        <f t="shared" si="8"/>
        <v>0</v>
      </c>
      <c r="FW30">
        <f t="shared" si="8"/>
        <v>0</v>
      </c>
      <c r="FX30">
        <f t="shared" si="8"/>
        <v>0</v>
      </c>
    </row>
    <row r="31" spans="1:180" s="3" customFormat="1" x14ac:dyDescent="0.25">
      <c r="A31" s="12" t="s">
        <v>175</v>
      </c>
    </row>
    <row r="32" spans="1:180" s="9" customFormat="1" x14ac:dyDescent="0.25">
      <c r="A32" s="13" t="s">
        <v>176</v>
      </c>
    </row>
    <row r="33" spans="1:180" x14ac:dyDescent="0.25">
      <c r="A33" s="8" t="s">
        <v>191</v>
      </c>
      <c r="B33" t="s">
        <v>27</v>
      </c>
      <c r="C33">
        <f t="shared" ref="C33:H33" si="9">SUM(C11:C12)</f>
        <v>12</v>
      </c>
      <c r="D33">
        <f t="shared" si="9"/>
        <v>12.5</v>
      </c>
      <c r="E33">
        <f t="shared" si="9"/>
        <v>12.899999999999999</v>
      </c>
      <c r="F33">
        <f t="shared" si="9"/>
        <v>13.4</v>
      </c>
      <c r="G33">
        <f t="shared" si="9"/>
        <v>14</v>
      </c>
      <c r="H33">
        <f t="shared" si="9"/>
        <v>14.6</v>
      </c>
      <c r="I33">
        <f t="shared" ref="I33:W33" si="10">SUM(I11:I12)</f>
        <v>15</v>
      </c>
      <c r="J33">
        <f t="shared" si="10"/>
        <v>15.600000000000001</v>
      </c>
      <c r="K33">
        <f t="shared" si="10"/>
        <v>16.3</v>
      </c>
      <c r="L33">
        <f t="shared" si="10"/>
        <v>16.7</v>
      </c>
      <c r="M33">
        <f t="shared" si="10"/>
        <v>17.5</v>
      </c>
      <c r="N33">
        <f t="shared" si="10"/>
        <v>17.7</v>
      </c>
      <c r="O33">
        <f t="shared" si="10"/>
        <v>18.5</v>
      </c>
      <c r="P33">
        <f t="shared" si="10"/>
        <v>19.600000000000001</v>
      </c>
      <c r="Q33">
        <f t="shared" si="10"/>
        <v>20.2</v>
      </c>
      <c r="R33">
        <f t="shared" si="10"/>
        <v>21.1</v>
      </c>
      <c r="S33">
        <f t="shared" si="10"/>
        <v>21.9</v>
      </c>
      <c r="T33">
        <f t="shared" si="10"/>
        <v>23.5</v>
      </c>
      <c r="U33">
        <f t="shared" si="10"/>
        <v>24.5</v>
      </c>
      <c r="V33">
        <f t="shared" si="10"/>
        <v>25.8</v>
      </c>
      <c r="W33">
        <f t="shared" si="10"/>
        <v>27.8</v>
      </c>
      <c r="X33">
        <f t="shared" ref="X33:BC33" si="11">SUM(X11:X12)</f>
        <v>29</v>
      </c>
      <c r="Y33">
        <f t="shared" si="11"/>
        <v>29.8</v>
      </c>
      <c r="Z33">
        <f t="shared" si="11"/>
        <v>31.4</v>
      </c>
      <c r="AA33">
        <f t="shared" si="11"/>
        <v>32.799999999999997</v>
      </c>
      <c r="AB33">
        <f t="shared" si="11"/>
        <v>33.299999999999997</v>
      </c>
      <c r="AC33">
        <f t="shared" si="11"/>
        <v>35.1</v>
      </c>
      <c r="AD33">
        <f t="shared" si="11"/>
        <v>35.9</v>
      </c>
      <c r="AE33">
        <f t="shared" si="11"/>
        <v>37.099999999999994</v>
      </c>
      <c r="AF33">
        <f t="shared" si="11"/>
        <v>39.200000000000003</v>
      </c>
      <c r="AG33">
        <f t="shared" si="11"/>
        <v>39.200000000000003</v>
      </c>
      <c r="AH33">
        <f t="shared" si="11"/>
        <v>39.799999999999997</v>
      </c>
      <c r="AI33">
        <f t="shared" si="11"/>
        <v>41.7</v>
      </c>
      <c r="AJ33">
        <f t="shared" si="11"/>
        <v>43.6</v>
      </c>
      <c r="AK33">
        <f t="shared" si="11"/>
        <v>44.9</v>
      </c>
      <c r="AL33">
        <f t="shared" si="11"/>
        <v>46.5</v>
      </c>
      <c r="AM33">
        <f t="shared" si="11"/>
        <v>48</v>
      </c>
      <c r="AN33">
        <f t="shared" si="11"/>
        <v>50</v>
      </c>
      <c r="AO33">
        <f t="shared" si="11"/>
        <v>51.6</v>
      </c>
      <c r="AP33">
        <f t="shared" si="11"/>
        <v>54.4</v>
      </c>
      <c r="AQ33">
        <f t="shared" si="11"/>
        <v>57</v>
      </c>
      <c r="AR33">
        <f t="shared" si="11"/>
        <v>57.5</v>
      </c>
      <c r="AS33">
        <f t="shared" si="11"/>
        <v>61.2</v>
      </c>
      <c r="AT33">
        <f t="shared" si="11"/>
        <v>64.400000000000006</v>
      </c>
      <c r="AU33">
        <f t="shared" si="11"/>
        <v>67.2</v>
      </c>
      <c r="AV33">
        <f t="shared" si="11"/>
        <v>70.7</v>
      </c>
      <c r="AW33">
        <f t="shared" si="11"/>
        <v>72.7</v>
      </c>
      <c r="AX33">
        <f t="shared" si="11"/>
        <v>74.3</v>
      </c>
      <c r="AY33">
        <f t="shared" si="11"/>
        <v>77</v>
      </c>
      <c r="AZ33">
        <f t="shared" si="11"/>
        <v>80.3</v>
      </c>
      <c r="BA33">
        <f t="shared" si="11"/>
        <v>82.6</v>
      </c>
      <c r="BB33">
        <f t="shared" si="11"/>
        <v>84.4</v>
      </c>
      <c r="BC33">
        <f t="shared" si="11"/>
        <v>88.4</v>
      </c>
      <c r="BD33">
        <f t="shared" ref="BD33:CI33" si="12">SUM(BD11:BD12)</f>
        <v>90.3</v>
      </c>
      <c r="BE33">
        <f t="shared" si="12"/>
        <v>92.7</v>
      </c>
      <c r="BF33">
        <f t="shared" si="12"/>
        <v>95.3</v>
      </c>
      <c r="BG33">
        <f t="shared" si="12"/>
        <v>98.2</v>
      </c>
      <c r="BH33">
        <f t="shared" si="12"/>
        <v>100.3</v>
      </c>
      <c r="BI33">
        <f t="shared" si="12"/>
        <v>102.39999999999999</v>
      </c>
      <c r="BJ33">
        <f t="shared" si="12"/>
        <v>104.5</v>
      </c>
      <c r="BK33">
        <f t="shared" si="12"/>
        <v>106.30000000000001</v>
      </c>
      <c r="BL33">
        <f t="shared" si="12"/>
        <v>108.3</v>
      </c>
      <c r="BM33">
        <f t="shared" si="12"/>
        <v>110.4</v>
      </c>
      <c r="BN33">
        <f t="shared" si="12"/>
        <v>112.69999999999999</v>
      </c>
      <c r="BO33">
        <f t="shared" si="12"/>
        <v>115.1</v>
      </c>
      <c r="BP33">
        <f t="shared" si="12"/>
        <v>117.6</v>
      </c>
      <c r="BQ33">
        <f t="shared" si="12"/>
        <v>120.1</v>
      </c>
      <c r="BR33">
        <f t="shared" si="12"/>
        <v>122.8</v>
      </c>
      <c r="BS33">
        <f t="shared" si="12"/>
        <v>125.8</v>
      </c>
      <c r="BT33">
        <f t="shared" si="12"/>
        <v>128.39999999999998</v>
      </c>
      <c r="BU33">
        <f t="shared" si="12"/>
        <v>130.69999999999999</v>
      </c>
      <c r="BV33">
        <f t="shared" si="12"/>
        <v>132.69999999999999</v>
      </c>
      <c r="BW33">
        <f t="shared" si="12"/>
        <v>134.30000000000001</v>
      </c>
      <c r="BX33">
        <f t="shared" si="12"/>
        <v>137.19999999999999</v>
      </c>
      <c r="BY33">
        <f t="shared" si="12"/>
        <v>140.69999999999999</v>
      </c>
      <c r="BZ33">
        <f t="shared" si="12"/>
        <v>145.1</v>
      </c>
      <c r="CA33">
        <f t="shared" si="12"/>
        <v>151.19999999999999</v>
      </c>
      <c r="CB33">
        <f t="shared" si="12"/>
        <v>156.5</v>
      </c>
      <c r="CC33">
        <f t="shared" si="12"/>
        <v>161.6</v>
      </c>
      <c r="CD33">
        <f t="shared" si="12"/>
        <v>166.7</v>
      </c>
      <c r="CE33">
        <f t="shared" si="12"/>
        <v>170.89999999999998</v>
      </c>
      <c r="CF33">
        <f t="shared" si="12"/>
        <v>176.8</v>
      </c>
      <c r="CG33">
        <f t="shared" si="12"/>
        <v>183.60000000000002</v>
      </c>
      <c r="CH33">
        <f t="shared" si="12"/>
        <v>191.7</v>
      </c>
      <c r="CI33">
        <f t="shared" si="12"/>
        <v>196.60000000000002</v>
      </c>
      <c r="CJ33">
        <f t="shared" ref="CJ33:DO33" si="13">SUM(CJ11:CJ12)</f>
        <v>208.8</v>
      </c>
      <c r="CK33">
        <f t="shared" si="13"/>
        <v>217.3</v>
      </c>
      <c r="CL33">
        <f t="shared" si="13"/>
        <v>235</v>
      </c>
      <c r="CM33">
        <f t="shared" si="13"/>
        <v>235.5</v>
      </c>
      <c r="CN33">
        <f t="shared" si="13"/>
        <v>246.4</v>
      </c>
      <c r="CO33">
        <f t="shared" si="13"/>
        <v>255.1</v>
      </c>
      <c r="CP33">
        <f t="shared" si="13"/>
        <v>258.5</v>
      </c>
      <c r="CQ33">
        <f t="shared" si="13"/>
        <v>267.8</v>
      </c>
      <c r="CR33">
        <f t="shared" si="13"/>
        <v>269.5</v>
      </c>
      <c r="CS33">
        <f t="shared" si="13"/>
        <v>282.7</v>
      </c>
      <c r="CT33">
        <f t="shared" si="13"/>
        <v>287.60000000000002</v>
      </c>
      <c r="CU33">
        <f t="shared" si="13"/>
        <v>293.5</v>
      </c>
      <c r="CV33">
        <f t="shared" si="13"/>
        <v>299.29999999999995</v>
      </c>
      <c r="CW33">
        <f t="shared" si="13"/>
        <v>303.29999999999995</v>
      </c>
      <c r="CX33">
        <f t="shared" si="13"/>
        <v>319.39999999999998</v>
      </c>
      <c r="CY33">
        <f t="shared" si="13"/>
        <v>328.2</v>
      </c>
      <c r="CZ33">
        <f t="shared" si="13"/>
        <v>332.1</v>
      </c>
      <c r="DA33">
        <f t="shared" si="13"/>
        <v>335.9</v>
      </c>
      <c r="DB33">
        <f t="shared" si="13"/>
        <v>327.2</v>
      </c>
      <c r="DC33">
        <f t="shared" si="13"/>
        <v>340.9</v>
      </c>
      <c r="DD33">
        <f t="shared" si="13"/>
        <v>358.70000000000005</v>
      </c>
      <c r="DE33">
        <f t="shared" si="13"/>
        <v>355.3</v>
      </c>
      <c r="DF33">
        <f t="shared" si="13"/>
        <v>357.3</v>
      </c>
      <c r="DG33">
        <f t="shared" si="13"/>
        <v>365.8</v>
      </c>
      <c r="DH33">
        <f t="shared" si="13"/>
        <v>366.5</v>
      </c>
      <c r="DI33">
        <f t="shared" si="13"/>
        <v>372</v>
      </c>
      <c r="DJ33">
        <f t="shared" si="13"/>
        <v>375.9</v>
      </c>
      <c r="DK33">
        <f t="shared" si="13"/>
        <v>373.6</v>
      </c>
      <c r="DL33">
        <f t="shared" si="13"/>
        <v>375.3</v>
      </c>
      <c r="DM33">
        <f t="shared" si="13"/>
        <v>373.1</v>
      </c>
      <c r="DN33">
        <f t="shared" si="13"/>
        <v>380.9</v>
      </c>
      <c r="DO33">
        <f t="shared" si="13"/>
        <v>387.7</v>
      </c>
      <c r="DP33">
        <f t="shared" ref="DP33:EU33" si="14">SUM(DP11:DP12)</f>
        <v>387</v>
      </c>
      <c r="DQ33">
        <f t="shared" si="14"/>
        <v>396.1</v>
      </c>
      <c r="DR33">
        <f t="shared" si="14"/>
        <v>402.3</v>
      </c>
      <c r="DS33">
        <f t="shared" si="14"/>
        <v>403.2</v>
      </c>
      <c r="DT33">
        <f t="shared" si="14"/>
        <v>414.4</v>
      </c>
      <c r="DU33">
        <f t="shared" si="14"/>
        <v>425.5</v>
      </c>
      <c r="DV33">
        <f t="shared" si="14"/>
        <v>431.5</v>
      </c>
      <c r="DW33">
        <f t="shared" si="14"/>
        <v>448.8</v>
      </c>
      <c r="DX33">
        <f t="shared" si="14"/>
        <v>470.5</v>
      </c>
      <c r="DY33">
        <f t="shared" si="14"/>
        <v>463.20000000000005</v>
      </c>
      <c r="DZ33">
        <f t="shared" si="14"/>
        <v>496.8</v>
      </c>
      <c r="EA33">
        <f t="shared" si="14"/>
        <v>498.70000000000005</v>
      </c>
      <c r="EB33">
        <f t="shared" si="14"/>
        <v>501.1</v>
      </c>
      <c r="EC33">
        <f t="shared" si="14"/>
        <v>512</v>
      </c>
      <c r="ED33">
        <f t="shared" si="14"/>
        <v>525</v>
      </c>
      <c r="EE33">
        <f t="shared" si="14"/>
        <v>529.4</v>
      </c>
      <c r="EF33">
        <f t="shared" si="14"/>
        <v>533.5</v>
      </c>
      <c r="EG33">
        <f t="shared" si="14"/>
        <v>550.79999999999995</v>
      </c>
      <c r="EH33">
        <f t="shared" si="14"/>
        <v>551.4</v>
      </c>
      <c r="EI33">
        <f t="shared" si="14"/>
        <v>576.5</v>
      </c>
      <c r="EJ33">
        <f t="shared" si="14"/>
        <v>593.5</v>
      </c>
      <c r="EK33">
        <f t="shared" si="14"/>
        <v>596.90000000000009</v>
      </c>
      <c r="EL33">
        <f t="shared" si="14"/>
        <v>610</v>
      </c>
      <c r="EM33">
        <f t="shared" si="14"/>
        <v>624.5</v>
      </c>
      <c r="EN33">
        <f t="shared" si="14"/>
        <v>640</v>
      </c>
      <c r="EO33">
        <f t="shared" si="14"/>
        <v>635.29999999999995</v>
      </c>
      <c r="EP33">
        <f t="shared" si="14"/>
        <v>646.4</v>
      </c>
      <c r="EQ33">
        <f t="shared" si="14"/>
        <v>680.8</v>
      </c>
      <c r="ER33">
        <f t="shared" si="14"/>
        <v>690.5</v>
      </c>
      <c r="ES33">
        <f t="shared" si="14"/>
        <v>710.9</v>
      </c>
      <c r="ET33">
        <f t="shared" si="14"/>
        <v>710.8</v>
      </c>
      <c r="EU33">
        <f t="shared" si="14"/>
        <v>749.8</v>
      </c>
      <c r="EV33">
        <f t="shared" ref="EV33:FX33" si="15">SUM(EV11:EV12)</f>
        <v>739</v>
      </c>
      <c r="EW33">
        <f t="shared" si="15"/>
        <v>752.8</v>
      </c>
      <c r="EX33">
        <f t="shared" si="15"/>
        <v>771.2</v>
      </c>
      <c r="EY33">
        <f t="shared" si="15"/>
        <v>781.8</v>
      </c>
      <c r="EZ33">
        <f t="shared" si="15"/>
        <v>797.1</v>
      </c>
      <c r="FA33">
        <f t="shared" si="15"/>
        <v>808.3</v>
      </c>
      <c r="FB33">
        <f t="shared" si="15"/>
        <v>817.90000000000009</v>
      </c>
      <c r="FC33">
        <f t="shared" si="15"/>
        <v>842.59999999999991</v>
      </c>
      <c r="FD33">
        <f t="shared" si="15"/>
        <v>860.9</v>
      </c>
      <c r="FE33">
        <f t="shared" si="15"/>
        <v>876.5</v>
      </c>
      <c r="FF33">
        <f t="shared" si="15"/>
        <v>875.40000000000009</v>
      </c>
      <c r="FG33">
        <f t="shared" si="15"/>
        <v>886.8</v>
      </c>
      <c r="FH33">
        <f t="shared" si="15"/>
        <v>896</v>
      </c>
      <c r="FI33">
        <f t="shared" si="15"/>
        <v>922</v>
      </c>
      <c r="FJ33">
        <f t="shared" si="15"/>
        <v>937</v>
      </c>
      <c r="FK33">
        <f t="shared" si="15"/>
        <v>947.40000000000009</v>
      </c>
      <c r="FL33">
        <f t="shared" si="15"/>
        <v>942.59999999999991</v>
      </c>
      <c r="FM33">
        <f t="shared" si="15"/>
        <v>934.8</v>
      </c>
      <c r="FN33">
        <f t="shared" si="15"/>
        <v>941.8</v>
      </c>
      <c r="FO33">
        <f t="shared" si="15"/>
        <v>948</v>
      </c>
      <c r="FP33">
        <f t="shared" si="15"/>
        <v>973.2</v>
      </c>
      <c r="FQ33">
        <f t="shared" si="15"/>
        <v>978.1</v>
      </c>
      <c r="FR33">
        <f t="shared" si="15"/>
        <v>990.5</v>
      </c>
      <c r="FS33">
        <f t="shared" si="15"/>
        <v>999.59999999999991</v>
      </c>
      <c r="FT33">
        <f t="shared" si="15"/>
        <v>1005.1</v>
      </c>
      <c r="FU33">
        <f t="shared" si="15"/>
        <v>1023</v>
      </c>
      <c r="FV33">
        <f t="shared" si="15"/>
        <v>1026</v>
      </c>
      <c r="FW33">
        <f t="shared" si="15"/>
        <v>1050.2</v>
      </c>
      <c r="FX33">
        <f t="shared" si="15"/>
        <v>1068.7</v>
      </c>
    </row>
    <row r="34" spans="1:180" x14ac:dyDescent="0.25">
      <c r="A34" s="8" t="s">
        <v>192</v>
      </c>
      <c r="B34" t="s">
        <v>26</v>
      </c>
      <c r="C34">
        <f t="shared" ref="C34:H34" si="16">C13-SUM(C11:C12)</f>
        <v>51</v>
      </c>
      <c r="D34">
        <f t="shared" si="16"/>
        <v>60.599999999999994</v>
      </c>
      <c r="E34">
        <f t="shared" si="16"/>
        <v>60.6</v>
      </c>
      <c r="F34">
        <f t="shared" si="16"/>
        <v>64</v>
      </c>
      <c r="G34">
        <f t="shared" si="16"/>
        <v>65.3</v>
      </c>
      <c r="H34">
        <f t="shared" si="16"/>
        <v>72.300000000000011</v>
      </c>
      <c r="I34">
        <f t="shared" ref="I34:W34" si="17">I13-SUM(I11:I12)</f>
        <v>71.900000000000006</v>
      </c>
      <c r="J34">
        <f t="shared" si="17"/>
        <v>72.900000000000006</v>
      </c>
      <c r="K34">
        <f t="shared" si="17"/>
        <v>75.100000000000009</v>
      </c>
      <c r="L34">
        <f t="shared" si="17"/>
        <v>75.2</v>
      </c>
      <c r="M34">
        <f t="shared" si="17"/>
        <v>75.400000000000006</v>
      </c>
      <c r="N34">
        <f t="shared" si="17"/>
        <v>85.399999999999991</v>
      </c>
      <c r="O34">
        <f t="shared" si="17"/>
        <v>86.9</v>
      </c>
      <c r="P34">
        <f t="shared" si="17"/>
        <v>88</v>
      </c>
      <c r="Q34">
        <f t="shared" si="17"/>
        <v>89</v>
      </c>
      <c r="R34">
        <f t="shared" si="17"/>
        <v>91.199999999999989</v>
      </c>
      <c r="S34">
        <f t="shared" si="17"/>
        <v>95.6</v>
      </c>
      <c r="T34">
        <f t="shared" si="17"/>
        <v>101.9</v>
      </c>
      <c r="U34">
        <f t="shared" si="17"/>
        <v>107.69999999999999</v>
      </c>
      <c r="V34">
        <f t="shared" si="17"/>
        <v>113.3</v>
      </c>
      <c r="W34">
        <f t="shared" si="17"/>
        <v>122.00000000000001</v>
      </c>
      <c r="X34">
        <f t="shared" ref="X34:BC34" si="18">X13-SUM(X11:X12)</f>
        <v>135.6</v>
      </c>
      <c r="Y34">
        <f t="shared" si="18"/>
        <v>137.89999999999998</v>
      </c>
      <c r="Z34">
        <f t="shared" si="18"/>
        <v>139</v>
      </c>
      <c r="AA34">
        <f t="shared" si="18"/>
        <v>141.60000000000002</v>
      </c>
      <c r="AB34">
        <f t="shared" si="18"/>
        <v>139.39999999999998</v>
      </c>
      <c r="AC34">
        <f t="shared" si="18"/>
        <v>144.6</v>
      </c>
      <c r="AD34">
        <f t="shared" si="18"/>
        <v>146.5</v>
      </c>
      <c r="AE34">
        <f t="shared" si="18"/>
        <v>148</v>
      </c>
      <c r="AF34">
        <f t="shared" si="18"/>
        <v>146.89999999999998</v>
      </c>
      <c r="AG34">
        <f t="shared" si="18"/>
        <v>152.10000000000002</v>
      </c>
      <c r="AH34">
        <f t="shared" si="18"/>
        <v>154.19999999999999</v>
      </c>
      <c r="AI34">
        <f t="shared" si="18"/>
        <v>155.69999999999999</v>
      </c>
      <c r="AJ34">
        <f t="shared" si="18"/>
        <v>155.1</v>
      </c>
      <c r="AK34">
        <f t="shared" si="18"/>
        <v>162</v>
      </c>
      <c r="AL34">
        <f t="shared" si="18"/>
        <v>163.19999999999999</v>
      </c>
      <c r="AM34">
        <f t="shared" si="18"/>
        <v>166.6</v>
      </c>
      <c r="AN34">
        <f t="shared" si="18"/>
        <v>168.9</v>
      </c>
      <c r="AO34">
        <f t="shared" si="18"/>
        <v>182.70000000000002</v>
      </c>
      <c r="AP34">
        <f t="shared" si="18"/>
        <v>186</v>
      </c>
      <c r="AQ34">
        <f t="shared" si="18"/>
        <v>193.6</v>
      </c>
      <c r="AR34">
        <f t="shared" si="18"/>
        <v>198.1</v>
      </c>
      <c r="AS34">
        <f t="shared" si="18"/>
        <v>226</v>
      </c>
      <c r="AT34">
        <f t="shared" si="18"/>
        <v>225.6</v>
      </c>
      <c r="AU34">
        <f t="shared" si="18"/>
        <v>228.3</v>
      </c>
      <c r="AV34">
        <f t="shared" si="18"/>
        <v>227.60000000000002</v>
      </c>
      <c r="AW34">
        <f t="shared" si="18"/>
        <v>243.7</v>
      </c>
      <c r="AX34">
        <f t="shared" si="18"/>
        <v>244.3</v>
      </c>
      <c r="AY34">
        <f t="shared" si="18"/>
        <v>246.60000000000002</v>
      </c>
      <c r="AZ34">
        <f t="shared" si="18"/>
        <v>252.3</v>
      </c>
      <c r="BA34">
        <f t="shared" si="18"/>
        <v>266.39999999999998</v>
      </c>
      <c r="BB34">
        <f t="shared" si="18"/>
        <v>280.10000000000002</v>
      </c>
      <c r="BC34">
        <f t="shared" si="18"/>
        <v>279</v>
      </c>
      <c r="BD34">
        <f t="shared" ref="BD34:CI34" si="19">BD13-SUM(BD11:BD12)</f>
        <v>282.89999999999998</v>
      </c>
      <c r="BE34">
        <f t="shared" si="19"/>
        <v>275.3</v>
      </c>
      <c r="BF34">
        <f t="shared" si="19"/>
        <v>275.89999999999998</v>
      </c>
      <c r="BG34">
        <f t="shared" si="19"/>
        <v>277.60000000000002</v>
      </c>
      <c r="BH34">
        <f t="shared" si="19"/>
        <v>278.2</v>
      </c>
      <c r="BI34">
        <f t="shared" si="19"/>
        <v>277.5</v>
      </c>
      <c r="BJ34">
        <f t="shared" si="19"/>
        <v>282.89999999999998</v>
      </c>
      <c r="BK34">
        <f t="shared" si="19"/>
        <v>291.3</v>
      </c>
      <c r="BL34">
        <f t="shared" si="19"/>
        <v>291.7</v>
      </c>
      <c r="BM34">
        <f t="shared" si="19"/>
        <v>294.70000000000005</v>
      </c>
      <c r="BN34">
        <f t="shared" si="19"/>
        <v>295.10000000000002</v>
      </c>
      <c r="BO34">
        <f t="shared" si="19"/>
        <v>304.20000000000005</v>
      </c>
      <c r="BP34">
        <f t="shared" si="19"/>
        <v>307.39999999999998</v>
      </c>
      <c r="BQ34">
        <f t="shared" si="19"/>
        <v>312.39999999999998</v>
      </c>
      <c r="BR34">
        <f t="shared" si="19"/>
        <v>312.5</v>
      </c>
      <c r="BS34">
        <f t="shared" si="19"/>
        <v>315.5</v>
      </c>
      <c r="BT34">
        <f t="shared" si="19"/>
        <v>318.60000000000002</v>
      </c>
      <c r="BU34">
        <f t="shared" si="19"/>
        <v>318.2</v>
      </c>
      <c r="BV34">
        <f t="shared" si="19"/>
        <v>319.60000000000002</v>
      </c>
      <c r="BW34">
        <f t="shared" si="19"/>
        <v>335</v>
      </c>
      <c r="BX34">
        <f t="shared" si="19"/>
        <v>335.2</v>
      </c>
      <c r="BY34">
        <f t="shared" si="19"/>
        <v>337.1</v>
      </c>
      <c r="BZ34">
        <f t="shared" si="19"/>
        <v>338.79999999999995</v>
      </c>
      <c r="CA34">
        <f t="shared" si="19"/>
        <v>355.3</v>
      </c>
      <c r="CB34">
        <f t="shared" si="19"/>
        <v>357.5</v>
      </c>
      <c r="CC34">
        <f t="shared" si="19"/>
        <v>361.4</v>
      </c>
      <c r="CD34">
        <f t="shared" si="19"/>
        <v>367.40000000000003</v>
      </c>
      <c r="CE34">
        <f t="shared" si="19"/>
        <v>383.4</v>
      </c>
      <c r="CF34">
        <f t="shared" si="19"/>
        <v>388.8</v>
      </c>
      <c r="CG34">
        <f t="shared" si="19"/>
        <v>392.6</v>
      </c>
      <c r="CH34">
        <f t="shared" si="19"/>
        <v>403.2</v>
      </c>
      <c r="CI34">
        <f t="shared" si="19"/>
        <v>423.6</v>
      </c>
      <c r="CJ34">
        <f t="shared" ref="CJ34:DO34" si="20">CJ13-SUM(CJ11:CJ12)</f>
        <v>432.40000000000003</v>
      </c>
      <c r="CK34">
        <f t="shared" si="20"/>
        <v>434.2</v>
      </c>
      <c r="CL34">
        <f t="shared" si="20"/>
        <v>445</v>
      </c>
      <c r="CM34">
        <f t="shared" si="20"/>
        <v>472.70000000000005</v>
      </c>
      <c r="CN34">
        <f t="shared" si="20"/>
        <v>480.5</v>
      </c>
      <c r="CO34">
        <f t="shared" si="20"/>
        <v>484</v>
      </c>
      <c r="CP34">
        <f t="shared" si="20"/>
        <v>485.29999999999995</v>
      </c>
      <c r="CQ34">
        <f t="shared" si="20"/>
        <v>496.49999999999994</v>
      </c>
      <c r="CR34">
        <f t="shared" si="20"/>
        <v>500</v>
      </c>
      <c r="CS34">
        <f t="shared" si="20"/>
        <v>501.40000000000003</v>
      </c>
      <c r="CT34">
        <f t="shared" si="20"/>
        <v>501.5</v>
      </c>
      <c r="CU34">
        <f t="shared" si="20"/>
        <v>509.29999999999995</v>
      </c>
      <c r="CV34">
        <f t="shared" si="20"/>
        <v>508.20000000000005</v>
      </c>
      <c r="CW34">
        <f t="shared" si="20"/>
        <v>507.80000000000007</v>
      </c>
      <c r="CX34">
        <f t="shared" si="20"/>
        <v>511.80000000000007</v>
      </c>
      <c r="CY34">
        <f t="shared" si="20"/>
        <v>525.20000000000005</v>
      </c>
      <c r="CZ34">
        <f t="shared" si="20"/>
        <v>529</v>
      </c>
      <c r="DA34">
        <f t="shared" si="20"/>
        <v>530.30000000000007</v>
      </c>
      <c r="DB34">
        <f t="shared" si="20"/>
        <v>532.90000000000009</v>
      </c>
      <c r="DC34">
        <f t="shared" si="20"/>
        <v>547.20000000000005</v>
      </c>
      <c r="DD34">
        <f t="shared" si="20"/>
        <v>549</v>
      </c>
      <c r="DE34">
        <f t="shared" si="20"/>
        <v>548.09999999999991</v>
      </c>
      <c r="DF34">
        <f t="shared" si="20"/>
        <v>548.20000000000005</v>
      </c>
      <c r="DG34">
        <f t="shared" si="20"/>
        <v>559</v>
      </c>
      <c r="DH34">
        <f t="shared" si="20"/>
        <v>559.1</v>
      </c>
      <c r="DI34">
        <f t="shared" si="20"/>
        <v>559.6</v>
      </c>
      <c r="DJ34">
        <f t="shared" si="20"/>
        <v>561.1</v>
      </c>
      <c r="DK34">
        <f t="shared" si="20"/>
        <v>572.19999999999993</v>
      </c>
      <c r="DL34">
        <f t="shared" si="20"/>
        <v>574.70000000000005</v>
      </c>
      <c r="DM34">
        <f t="shared" si="20"/>
        <v>578.29999999999995</v>
      </c>
      <c r="DN34">
        <f t="shared" si="20"/>
        <v>579.6</v>
      </c>
      <c r="DO34">
        <f t="shared" si="20"/>
        <v>591.09999999999991</v>
      </c>
      <c r="DP34">
        <f t="shared" ref="DP34:EU34" si="21">DP13-SUM(DP11:DP12)</f>
        <v>593.4</v>
      </c>
      <c r="DQ34">
        <f t="shared" si="21"/>
        <v>595.4</v>
      </c>
      <c r="DR34">
        <f t="shared" si="21"/>
        <v>597.40000000000009</v>
      </c>
      <c r="DS34">
        <f t="shared" si="21"/>
        <v>609.40000000000009</v>
      </c>
      <c r="DT34">
        <f t="shared" si="21"/>
        <v>623.6</v>
      </c>
      <c r="DU34">
        <f t="shared" si="21"/>
        <v>624.90000000000009</v>
      </c>
      <c r="DV34">
        <f t="shared" si="21"/>
        <v>629.79999999999995</v>
      </c>
      <c r="DW34">
        <f t="shared" si="21"/>
        <v>654.5</v>
      </c>
      <c r="DX34">
        <f t="shared" si="21"/>
        <v>664.09999999999991</v>
      </c>
      <c r="DY34">
        <f t="shared" si="21"/>
        <v>677.5</v>
      </c>
      <c r="DZ34">
        <f t="shared" si="21"/>
        <v>690</v>
      </c>
      <c r="EA34">
        <f t="shared" si="21"/>
        <v>717.8</v>
      </c>
      <c r="EB34">
        <f t="shared" si="21"/>
        <v>740.99999999999989</v>
      </c>
      <c r="EC34">
        <f t="shared" si="21"/>
        <v>743</v>
      </c>
      <c r="ED34">
        <f t="shared" si="21"/>
        <v>746</v>
      </c>
      <c r="EE34">
        <f t="shared" si="21"/>
        <v>760.19999999999993</v>
      </c>
      <c r="EF34">
        <f t="shared" si="21"/>
        <v>774.5</v>
      </c>
      <c r="EG34">
        <f t="shared" si="21"/>
        <v>780.90000000000009</v>
      </c>
      <c r="EH34">
        <f t="shared" si="21"/>
        <v>785.69999999999993</v>
      </c>
      <c r="EI34">
        <f t="shared" si="21"/>
        <v>800</v>
      </c>
      <c r="EJ34">
        <f t="shared" si="21"/>
        <v>802.7</v>
      </c>
      <c r="EK34">
        <f t="shared" si="21"/>
        <v>807.3</v>
      </c>
      <c r="EL34">
        <f t="shared" si="21"/>
        <v>812.7</v>
      </c>
      <c r="EM34">
        <f t="shared" si="21"/>
        <v>836.5</v>
      </c>
      <c r="EN34">
        <f t="shared" si="21"/>
        <v>841.90000000000009</v>
      </c>
      <c r="EO34">
        <f t="shared" si="21"/>
        <v>860.3</v>
      </c>
      <c r="EP34">
        <f t="shared" si="21"/>
        <v>860.30000000000007</v>
      </c>
      <c r="EQ34">
        <f t="shared" si="21"/>
        <v>881.5</v>
      </c>
      <c r="ER34">
        <f t="shared" si="21"/>
        <v>888.5</v>
      </c>
      <c r="ES34">
        <f t="shared" si="21"/>
        <v>892.6</v>
      </c>
      <c r="ET34">
        <f t="shared" si="21"/>
        <v>897</v>
      </c>
      <c r="EU34">
        <f t="shared" si="21"/>
        <v>925.10000000000014</v>
      </c>
      <c r="EV34">
        <f t="shared" ref="EV34:FX34" si="22">EV13-SUM(EV11:EV12)</f>
        <v>934.40000000000009</v>
      </c>
      <c r="EW34">
        <f t="shared" si="22"/>
        <v>942.60000000000014</v>
      </c>
      <c r="EX34">
        <f t="shared" si="22"/>
        <v>953.8</v>
      </c>
      <c r="EY34">
        <f t="shared" si="22"/>
        <v>980.60000000000014</v>
      </c>
      <c r="EZ34">
        <f t="shared" si="22"/>
        <v>1106.5999999999999</v>
      </c>
      <c r="FA34">
        <f t="shared" si="22"/>
        <v>1034.5</v>
      </c>
      <c r="FB34">
        <f t="shared" si="22"/>
        <v>1062.5</v>
      </c>
      <c r="FC34">
        <f t="shared" si="22"/>
        <v>1152</v>
      </c>
      <c r="FD34">
        <f t="shared" si="22"/>
        <v>1271.0999999999999</v>
      </c>
      <c r="FE34">
        <f t="shared" si="22"/>
        <v>1255.5</v>
      </c>
      <c r="FF34">
        <f t="shared" si="22"/>
        <v>1272</v>
      </c>
      <c r="FG34">
        <f t="shared" si="22"/>
        <v>1325.8999999999999</v>
      </c>
      <c r="FH34">
        <f t="shared" si="22"/>
        <v>1323</v>
      </c>
      <c r="FI34">
        <f t="shared" si="22"/>
        <v>1323.1</v>
      </c>
      <c r="FJ34">
        <f t="shared" si="22"/>
        <v>1322</v>
      </c>
      <c r="FK34">
        <f t="shared" si="22"/>
        <v>1314.6999999999998</v>
      </c>
      <c r="FL34">
        <f t="shared" si="22"/>
        <v>1315.6</v>
      </c>
      <c r="FM34">
        <f t="shared" si="22"/>
        <v>1315.3</v>
      </c>
      <c r="FN34">
        <f t="shared" si="22"/>
        <v>1318.5000000000002</v>
      </c>
      <c r="FO34">
        <f t="shared" si="22"/>
        <v>1334.1</v>
      </c>
      <c r="FP34">
        <f t="shared" si="22"/>
        <v>1332.3</v>
      </c>
      <c r="FQ34">
        <f t="shared" si="22"/>
        <v>1334.5</v>
      </c>
      <c r="FR34">
        <f t="shared" si="22"/>
        <v>1339.8000000000002</v>
      </c>
      <c r="FS34">
        <f t="shared" si="22"/>
        <v>1353.3000000000002</v>
      </c>
      <c r="FT34">
        <f t="shared" si="22"/>
        <v>1357.1</v>
      </c>
      <c r="FU34">
        <f t="shared" si="22"/>
        <v>1361</v>
      </c>
      <c r="FV34">
        <f t="shared" si="22"/>
        <v>1363.6999999999998</v>
      </c>
      <c r="FW34">
        <f t="shared" si="22"/>
        <v>1377.6000000000001</v>
      </c>
      <c r="FX34">
        <f t="shared" si="22"/>
        <v>1399.3</v>
      </c>
    </row>
    <row r="35" spans="1:180" x14ac:dyDescent="0.25">
      <c r="A35" s="8" t="s">
        <v>193</v>
      </c>
      <c r="B35" t="s">
        <v>28</v>
      </c>
      <c r="C35">
        <f t="shared" ref="C35:H35" si="23">SUM(C14:C16)</f>
        <v>239.3</v>
      </c>
      <c r="D35">
        <f t="shared" si="23"/>
        <v>242.5</v>
      </c>
      <c r="E35">
        <f t="shared" si="23"/>
        <v>240.1</v>
      </c>
      <c r="F35">
        <f t="shared" si="23"/>
        <v>242.29999999999998</v>
      </c>
      <c r="G35">
        <f t="shared" si="23"/>
        <v>246.8</v>
      </c>
      <c r="H35">
        <f t="shared" si="23"/>
        <v>251</v>
      </c>
      <c r="I35">
        <f t="shared" ref="I35:W35" si="24">SUM(I14:I16)</f>
        <v>255.60000000000002</v>
      </c>
      <c r="J35">
        <f t="shared" si="24"/>
        <v>261.39999999999998</v>
      </c>
      <c r="K35">
        <f t="shared" si="24"/>
        <v>282.89999999999998</v>
      </c>
      <c r="L35">
        <f t="shared" si="24"/>
        <v>289.40000000000003</v>
      </c>
      <c r="M35">
        <f t="shared" si="24"/>
        <v>293.10000000000002</v>
      </c>
      <c r="N35">
        <f t="shared" si="24"/>
        <v>299.39999999999998</v>
      </c>
      <c r="O35">
        <f t="shared" si="24"/>
        <v>315.10000000000002</v>
      </c>
      <c r="P35">
        <f t="shared" si="24"/>
        <v>320.7</v>
      </c>
      <c r="Q35">
        <f t="shared" si="24"/>
        <v>329.1</v>
      </c>
      <c r="R35">
        <f t="shared" si="24"/>
        <v>337.8</v>
      </c>
      <c r="S35">
        <f t="shared" si="24"/>
        <v>347.3</v>
      </c>
      <c r="T35">
        <f t="shared" si="24"/>
        <v>358.29999999999995</v>
      </c>
      <c r="U35">
        <f t="shared" si="24"/>
        <v>368.9</v>
      </c>
      <c r="V35">
        <f t="shared" si="24"/>
        <v>372.4</v>
      </c>
      <c r="W35">
        <f t="shared" si="24"/>
        <v>375</v>
      </c>
      <c r="X35">
        <f t="shared" ref="X35:BC35" si="25">SUM(X14:X16)</f>
        <v>342.7</v>
      </c>
      <c r="Y35">
        <f t="shared" si="25"/>
        <v>381.3</v>
      </c>
      <c r="Z35">
        <f t="shared" si="25"/>
        <v>392</v>
      </c>
      <c r="AA35">
        <f t="shared" si="25"/>
        <v>403.4</v>
      </c>
      <c r="AB35">
        <f t="shared" si="25"/>
        <v>415</v>
      </c>
      <c r="AC35">
        <f t="shared" si="25"/>
        <v>426.3</v>
      </c>
      <c r="AD35">
        <f t="shared" si="25"/>
        <v>438.1</v>
      </c>
      <c r="AE35">
        <f t="shared" si="25"/>
        <v>453.2</v>
      </c>
      <c r="AF35">
        <f t="shared" si="25"/>
        <v>466.1</v>
      </c>
      <c r="AG35">
        <f t="shared" si="25"/>
        <v>474.79999999999995</v>
      </c>
      <c r="AH35">
        <f t="shared" si="25"/>
        <v>489.90000000000003</v>
      </c>
      <c r="AI35">
        <f t="shared" si="25"/>
        <v>505.6</v>
      </c>
      <c r="AJ35">
        <f t="shared" si="25"/>
        <v>526.9</v>
      </c>
      <c r="AK35">
        <f t="shared" si="25"/>
        <v>539.29999999999995</v>
      </c>
      <c r="AL35">
        <f t="shared" si="25"/>
        <v>557.79999999999995</v>
      </c>
      <c r="AM35">
        <f t="shared" si="25"/>
        <v>579.5</v>
      </c>
      <c r="AN35">
        <f t="shared" si="25"/>
        <v>592.1</v>
      </c>
      <c r="AO35">
        <f t="shared" si="25"/>
        <v>610.6</v>
      </c>
      <c r="AP35">
        <f t="shared" si="25"/>
        <v>627.70000000000005</v>
      </c>
      <c r="AQ35">
        <f t="shared" si="25"/>
        <v>637.79999999999995</v>
      </c>
      <c r="AR35">
        <f t="shared" si="25"/>
        <v>652.6</v>
      </c>
      <c r="AS35">
        <f t="shared" si="25"/>
        <v>673.40000000000009</v>
      </c>
      <c r="AT35">
        <f t="shared" si="25"/>
        <v>701.7</v>
      </c>
      <c r="AU35">
        <f t="shared" si="25"/>
        <v>753.90000000000009</v>
      </c>
      <c r="AV35">
        <f t="shared" si="25"/>
        <v>772.90000000000009</v>
      </c>
      <c r="AW35">
        <f t="shared" si="25"/>
        <v>792.6</v>
      </c>
      <c r="AX35">
        <f t="shared" si="25"/>
        <v>791.40000000000009</v>
      </c>
      <c r="AY35">
        <f t="shared" si="25"/>
        <v>797.69999999999993</v>
      </c>
      <c r="AZ35">
        <f t="shared" si="25"/>
        <v>807</v>
      </c>
      <c r="BA35">
        <f t="shared" si="25"/>
        <v>802.3</v>
      </c>
      <c r="BB35">
        <f t="shared" si="25"/>
        <v>813.59999999999991</v>
      </c>
      <c r="BC35">
        <f t="shared" si="25"/>
        <v>822.59999999999991</v>
      </c>
      <c r="BD35">
        <f t="shared" ref="BD35:CI35" si="26">SUM(BD14:BD16)</f>
        <v>845.09999999999991</v>
      </c>
      <c r="BE35">
        <f t="shared" si="26"/>
        <v>840.9</v>
      </c>
      <c r="BF35">
        <f t="shared" si="26"/>
        <v>862.7</v>
      </c>
      <c r="BG35">
        <f t="shared" si="26"/>
        <v>894.6</v>
      </c>
      <c r="BH35">
        <f t="shared" si="26"/>
        <v>914.8</v>
      </c>
      <c r="BI35">
        <f t="shared" si="26"/>
        <v>937.10000000000014</v>
      </c>
      <c r="BJ35">
        <f t="shared" si="26"/>
        <v>957.4</v>
      </c>
      <c r="BK35">
        <f t="shared" si="26"/>
        <v>1009.6</v>
      </c>
      <c r="BL35">
        <f t="shared" si="26"/>
        <v>974.10000000000014</v>
      </c>
      <c r="BM35">
        <f t="shared" si="26"/>
        <v>1017.1999999999999</v>
      </c>
      <c r="BN35">
        <f t="shared" si="26"/>
        <v>1032.0999999999999</v>
      </c>
      <c r="BO35">
        <f t="shared" si="26"/>
        <v>1042.5999999999999</v>
      </c>
      <c r="BP35">
        <f t="shared" si="26"/>
        <v>1050.5</v>
      </c>
      <c r="BQ35">
        <f t="shared" si="26"/>
        <v>1071.5999999999999</v>
      </c>
      <c r="BR35">
        <f t="shared" si="26"/>
        <v>1097.3</v>
      </c>
      <c r="BS35">
        <f t="shared" si="26"/>
        <v>1104.0999999999999</v>
      </c>
      <c r="BT35">
        <f t="shared" si="26"/>
        <v>1177.1999999999998</v>
      </c>
      <c r="BU35">
        <f t="shared" si="26"/>
        <v>1166.9000000000001</v>
      </c>
      <c r="BV35">
        <f t="shared" si="26"/>
        <v>1196.5999999999999</v>
      </c>
      <c r="BW35">
        <f t="shared" si="26"/>
        <v>1220</v>
      </c>
      <c r="BX35">
        <f t="shared" si="26"/>
        <v>1230.2</v>
      </c>
      <c r="BY35">
        <f t="shared" si="26"/>
        <v>1249.4000000000001</v>
      </c>
      <c r="BZ35">
        <f t="shared" si="26"/>
        <v>1270.7</v>
      </c>
      <c r="CA35">
        <f t="shared" si="26"/>
        <v>1323.9</v>
      </c>
      <c r="CB35">
        <f t="shared" si="26"/>
        <v>1346.9</v>
      </c>
      <c r="CC35">
        <f t="shared" si="26"/>
        <v>1361.8</v>
      </c>
      <c r="CD35">
        <f t="shared" si="26"/>
        <v>1375.1000000000001</v>
      </c>
      <c r="CE35">
        <f t="shared" si="26"/>
        <v>1405.9</v>
      </c>
      <c r="CF35">
        <f t="shared" si="26"/>
        <v>1422.4</v>
      </c>
      <c r="CG35">
        <f t="shared" si="26"/>
        <v>1441.8</v>
      </c>
      <c r="CH35">
        <f t="shared" si="26"/>
        <v>1449</v>
      </c>
      <c r="CI35">
        <f t="shared" si="26"/>
        <v>1449.3</v>
      </c>
      <c r="CJ35">
        <f t="shared" ref="CJ35:DO35" si="27">SUM(CJ14:CJ16)</f>
        <v>1465.1</v>
      </c>
      <c r="CK35">
        <f t="shared" si="27"/>
        <v>1483.9</v>
      </c>
      <c r="CL35">
        <f t="shared" si="27"/>
        <v>1505.7</v>
      </c>
      <c r="CM35">
        <f t="shared" si="27"/>
        <v>1513.5</v>
      </c>
      <c r="CN35">
        <f t="shared" si="27"/>
        <v>1541.8000000000002</v>
      </c>
      <c r="CO35">
        <f t="shared" si="27"/>
        <v>1559.6999999999998</v>
      </c>
      <c r="CP35">
        <f t="shared" si="27"/>
        <v>1589</v>
      </c>
      <c r="CQ35">
        <f t="shared" si="27"/>
        <v>1574</v>
      </c>
      <c r="CR35">
        <f t="shared" si="27"/>
        <v>1616.9</v>
      </c>
      <c r="CS35">
        <f t="shared" si="27"/>
        <v>1644.3</v>
      </c>
      <c r="CT35">
        <f t="shared" si="27"/>
        <v>1681.9999999999998</v>
      </c>
      <c r="CU35">
        <f t="shared" si="27"/>
        <v>1703.6999999999998</v>
      </c>
      <c r="CV35">
        <f t="shared" si="27"/>
        <v>1748.3</v>
      </c>
      <c r="CW35">
        <f t="shared" si="27"/>
        <v>1756.1000000000001</v>
      </c>
      <c r="CX35">
        <f t="shared" si="27"/>
        <v>1777.6000000000001</v>
      </c>
      <c r="CY35">
        <f t="shared" si="27"/>
        <v>1803.3000000000002</v>
      </c>
      <c r="CZ35">
        <f t="shared" si="27"/>
        <v>1828.7</v>
      </c>
      <c r="DA35">
        <f t="shared" si="27"/>
        <v>1844.9</v>
      </c>
      <c r="DB35">
        <f t="shared" si="27"/>
        <v>1872.3000000000002</v>
      </c>
      <c r="DC35">
        <f t="shared" si="27"/>
        <v>1914.3</v>
      </c>
      <c r="DD35">
        <f t="shared" si="27"/>
        <v>1966.8999999999999</v>
      </c>
      <c r="DE35">
        <f t="shared" si="27"/>
        <v>1981.4</v>
      </c>
      <c r="DF35">
        <f t="shared" si="27"/>
        <v>2019.5</v>
      </c>
      <c r="DG35">
        <f t="shared" si="27"/>
        <v>2070.4</v>
      </c>
      <c r="DH35">
        <f t="shared" si="27"/>
        <v>2106</v>
      </c>
      <c r="DI35">
        <f t="shared" si="27"/>
        <v>2145.2999999999997</v>
      </c>
      <c r="DJ35">
        <f t="shared" si="27"/>
        <v>2190.3000000000002</v>
      </c>
      <c r="DK35">
        <f t="shared" si="27"/>
        <v>2234.1</v>
      </c>
      <c r="DL35">
        <f t="shared" si="27"/>
        <v>2275.4</v>
      </c>
      <c r="DM35">
        <f t="shared" si="27"/>
        <v>2312.3000000000002</v>
      </c>
      <c r="DN35">
        <f t="shared" si="27"/>
        <v>2352.8000000000002</v>
      </c>
      <c r="DO35">
        <f t="shared" si="27"/>
        <v>2386.6</v>
      </c>
      <c r="DP35">
        <f t="shared" ref="DP35:EU35" si="28">SUM(DP14:DP16)</f>
        <v>2417.6</v>
      </c>
      <c r="DQ35">
        <f t="shared" si="28"/>
        <v>2460.8000000000002</v>
      </c>
      <c r="DR35">
        <f t="shared" si="28"/>
        <v>2517.8000000000002</v>
      </c>
      <c r="DS35">
        <f t="shared" si="28"/>
        <v>2604.1999999999998</v>
      </c>
      <c r="DT35">
        <f t="shared" si="28"/>
        <v>2635.8</v>
      </c>
      <c r="DU35">
        <f t="shared" si="28"/>
        <v>2669.7</v>
      </c>
      <c r="DV35">
        <f t="shared" si="28"/>
        <v>2691.2</v>
      </c>
      <c r="DW35">
        <f t="shared" si="28"/>
        <v>2760.9</v>
      </c>
      <c r="DX35">
        <f t="shared" si="28"/>
        <v>2766.4</v>
      </c>
      <c r="DY35">
        <f t="shared" si="28"/>
        <v>2570.1999999999998</v>
      </c>
      <c r="DZ35">
        <f t="shared" si="28"/>
        <v>2700.4</v>
      </c>
      <c r="EA35">
        <f t="shared" si="28"/>
        <v>2559.3000000000002</v>
      </c>
      <c r="EB35">
        <f t="shared" si="28"/>
        <v>2557.5</v>
      </c>
      <c r="EC35">
        <f t="shared" si="28"/>
        <v>2577.8000000000002</v>
      </c>
      <c r="ED35">
        <f t="shared" si="28"/>
        <v>2578.1000000000004</v>
      </c>
      <c r="EE35">
        <f t="shared" si="28"/>
        <v>2574.6999999999998</v>
      </c>
      <c r="EF35">
        <f t="shared" si="28"/>
        <v>2593.5</v>
      </c>
      <c r="EG35">
        <f t="shared" si="28"/>
        <v>2552.8999999999996</v>
      </c>
      <c r="EH35">
        <f t="shared" si="28"/>
        <v>2647.2</v>
      </c>
      <c r="EI35">
        <f t="shared" si="28"/>
        <v>2666.3</v>
      </c>
      <c r="EJ35">
        <f t="shared" si="28"/>
        <v>2707.1</v>
      </c>
      <c r="EK35">
        <f t="shared" si="28"/>
        <v>2774.6</v>
      </c>
      <c r="EL35">
        <f t="shared" si="28"/>
        <v>2826.1</v>
      </c>
      <c r="EM35">
        <f t="shared" si="28"/>
        <v>2940.6</v>
      </c>
      <c r="EN35">
        <f t="shared" si="28"/>
        <v>2994.3</v>
      </c>
      <c r="EO35">
        <f t="shared" si="28"/>
        <v>3050.5</v>
      </c>
      <c r="EP35">
        <f t="shared" si="28"/>
        <v>3099</v>
      </c>
      <c r="EQ35">
        <f t="shared" si="28"/>
        <v>3211.3999999999996</v>
      </c>
      <c r="ER35">
        <f t="shared" si="28"/>
        <v>3255.8999999999996</v>
      </c>
      <c r="ES35">
        <f t="shared" si="28"/>
        <v>3277.4</v>
      </c>
      <c r="ET35">
        <f t="shared" si="28"/>
        <v>3340.4</v>
      </c>
      <c r="EU35">
        <f t="shared" si="28"/>
        <v>3441.6</v>
      </c>
      <c r="EV35">
        <f t="shared" ref="EV35:FX35" si="29">SUM(EV14:EV16)</f>
        <v>3477.5</v>
      </c>
      <c r="EW35">
        <f t="shared" si="29"/>
        <v>3498.2</v>
      </c>
      <c r="EX35">
        <f t="shared" si="29"/>
        <v>3537.1</v>
      </c>
      <c r="EY35">
        <f t="shared" si="29"/>
        <v>3558.9</v>
      </c>
      <c r="EZ35">
        <f t="shared" si="29"/>
        <v>3376.9</v>
      </c>
      <c r="FA35">
        <f t="shared" si="29"/>
        <v>3487.1000000000004</v>
      </c>
      <c r="FB35">
        <f t="shared" si="29"/>
        <v>3457.8</v>
      </c>
      <c r="FC35">
        <f t="shared" si="29"/>
        <v>3175.7999999999997</v>
      </c>
      <c r="FD35">
        <f t="shared" si="29"/>
        <v>3115.8</v>
      </c>
      <c r="FE35">
        <f t="shared" si="29"/>
        <v>3124.9</v>
      </c>
      <c r="FF35">
        <f t="shared" si="29"/>
        <v>3145.2</v>
      </c>
      <c r="FG35">
        <f t="shared" si="29"/>
        <v>3164.7</v>
      </c>
      <c r="FH35">
        <f t="shared" si="29"/>
        <v>3211.1000000000004</v>
      </c>
      <c r="FI35">
        <f t="shared" si="29"/>
        <v>3265.7999999999997</v>
      </c>
      <c r="FJ35">
        <f t="shared" si="29"/>
        <v>3308.8</v>
      </c>
      <c r="FK35">
        <f t="shared" si="29"/>
        <v>3378.6</v>
      </c>
      <c r="FL35">
        <f t="shared" si="29"/>
        <v>3415.5</v>
      </c>
      <c r="FM35">
        <f t="shared" si="29"/>
        <v>3450.6</v>
      </c>
      <c r="FN35">
        <f t="shared" si="29"/>
        <v>3457.1</v>
      </c>
      <c r="FO35">
        <f t="shared" si="29"/>
        <v>3542.8</v>
      </c>
      <c r="FP35">
        <f t="shared" si="29"/>
        <v>3560.9</v>
      </c>
      <c r="FQ35">
        <f t="shared" si="29"/>
        <v>3584.3</v>
      </c>
      <c r="FR35">
        <f t="shared" si="29"/>
        <v>3678.0000000000005</v>
      </c>
      <c r="FS35">
        <f t="shared" si="29"/>
        <v>3887.6000000000004</v>
      </c>
      <c r="FT35">
        <f t="shared" si="29"/>
        <v>3920.3</v>
      </c>
      <c r="FU35">
        <f t="shared" si="29"/>
        <v>3941.7999999999997</v>
      </c>
      <c r="FV35">
        <f t="shared" si="29"/>
        <v>3986.7</v>
      </c>
      <c r="FW35">
        <f t="shared" si="29"/>
        <v>4048.5</v>
      </c>
      <c r="FX35">
        <f t="shared" si="29"/>
        <v>4087.6</v>
      </c>
    </row>
    <row r="36" spans="1:180" x14ac:dyDescent="0.25">
      <c r="A36" s="8" t="s">
        <v>362</v>
      </c>
      <c r="B36" t="s">
        <v>258</v>
      </c>
      <c r="C36">
        <f t="shared" ref="C36:H36" si="30">C17-C18</f>
        <v>30.700000000000003</v>
      </c>
      <c r="D36">
        <f t="shared" si="30"/>
        <v>30.799999999999997</v>
      </c>
      <c r="E36">
        <f t="shared" si="30"/>
        <v>31.699999999999996</v>
      </c>
      <c r="F36">
        <f t="shared" si="30"/>
        <v>30.299999999999997</v>
      </c>
      <c r="G36">
        <f t="shared" si="30"/>
        <v>34</v>
      </c>
      <c r="H36">
        <f t="shared" si="30"/>
        <v>34.800000000000004</v>
      </c>
      <c r="I36">
        <f t="shared" ref="I36:W36" si="31">I17-I18</f>
        <v>34.1</v>
      </c>
      <c r="J36">
        <f t="shared" si="31"/>
        <v>34.5</v>
      </c>
      <c r="K36">
        <f t="shared" si="31"/>
        <v>36.799999999999997</v>
      </c>
      <c r="L36">
        <f t="shared" si="31"/>
        <v>37.099999999999994</v>
      </c>
      <c r="M36">
        <f t="shared" si="31"/>
        <v>38.299999999999997</v>
      </c>
      <c r="N36">
        <f t="shared" si="31"/>
        <v>42.400000000000006</v>
      </c>
      <c r="O36">
        <f t="shared" si="31"/>
        <v>45.3</v>
      </c>
      <c r="P36">
        <f t="shared" si="31"/>
        <v>45.4</v>
      </c>
      <c r="Q36">
        <f t="shared" si="31"/>
        <v>43.5</v>
      </c>
      <c r="R36">
        <f t="shared" si="31"/>
        <v>45.6</v>
      </c>
      <c r="S36">
        <f t="shared" si="31"/>
        <v>43.699999999999996</v>
      </c>
      <c r="T36">
        <f t="shared" si="31"/>
        <v>45.9</v>
      </c>
      <c r="U36">
        <f t="shared" si="31"/>
        <v>50.800000000000004</v>
      </c>
      <c r="V36">
        <f t="shared" si="31"/>
        <v>44.5</v>
      </c>
      <c r="W36">
        <f t="shared" si="31"/>
        <v>37.6</v>
      </c>
      <c r="X36">
        <f t="shared" ref="X36:BC36" si="32">X17-X18</f>
        <v>40.800000000000004</v>
      </c>
      <c r="Y36">
        <f t="shared" si="32"/>
        <v>51.3</v>
      </c>
      <c r="Z36">
        <f t="shared" si="32"/>
        <v>52.3</v>
      </c>
      <c r="AA36">
        <f t="shared" si="32"/>
        <v>59.5</v>
      </c>
      <c r="AB36">
        <f t="shared" si="32"/>
        <v>58.600000000000009</v>
      </c>
      <c r="AC36">
        <f t="shared" si="32"/>
        <v>58.199999999999996</v>
      </c>
      <c r="AD36">
        <f t="shared" si="32"/>
        <v>57.1</v>
      </c>
      <c r="AE36">
        <f t="shared" si="32"/>
        <v>61.500000000000007</v>
      </c>
      <c r="AF36">
        <f t="shared" si="32"/>
        <v>67.099999999999994</v>
      </c>
      <c r="AG36">
        <f t="shared" si="32"/>
        <v>69.699999999999989</v>
      </c>
      <c r="AH36">
        <f t="shared" si="32"/>
        <v>70.099999999999994</v>
      </c>
      <c r="AI36">
        <f t="shared" si="32"/>
        <v>65</v>
      </c>
      <c r="AJ36">
        <f t="shared" si="32"/>
        <v>78.600000000000009</v>
      </c>
      <c r="AK36">
        <f t="shared" si="32"/>
        <v>79.099999999999994</v>
      </c>
      <c r="AL36">
        <f t="shared" si="32"/>
        <v>83.3</v>
      </c>
      <c r="AM36">
        <f t="shared" si="32"/>
        <v>80.3</v>
      </c>
      <c r="AN36">
        <f t="shared" si="32"/>
        <v>80.3</v>
      </c>
      <c r="AO36">
        <f t="shared" si="32"/>
        <v>78.900000000000006</v>
      </c>
      <c r="AP36">
        <f t="shared" si="32"/>
        <v>75.300000000000011</v>
      </c>
      <c r="AQ36">
        <f t="shared" si="32"/>
        <v>83.100000000000009</v>
      </c>
      <c r="AR36">
        <f t="shared" si="32"/>
        <v>62.600000000000009</v>
      </c>
      <c r="AS36">
        <f t="shared" si="32"/>
        <v>69.900000000000006</v>
      </c>
      <c r="AT36">
        <f t="shared" si="32"/>
        <v>76.699999999999989</v>
      </c>
      <c r="AU36">
        <f t="shared" si="32"/>
        <v>75.3</v>
      </c>
      <c r="AV36">
        <f t="shared" si="32"/>
        <v>65.800000000000011</v>
      </c>
      <c r="AW36">
        <f t="shared" si="32"/>
        <v>68.400000000000006</v>
      </c>
      <c r="AX36">
        <f t="shared" si="32"/>
        <v>58.900000000000006</v>
      </c>
      <c r="AY36">
        <f t="shared" si="32"/>
        <v>47.6</v>
      </c>
      <c r="AZ36">
        <f t="shared" si="32"/>
        <v>49</v>
      </c>
      <c r="BA36">
        <f t="shared" si="32"/>
        <v>49.800000000000004</v>
      </c>
      <c r="BB36">
        <f t="shared" si="32"/>
        <v>45.1</v>
      </c>
      <c r="BC36">
        <f t="shared" si="32"/>
        <v>47.1</v>
      </c>
      <c r="BD36">
        <f t="shared" ref="BD36:CI36" si="33">BD17-BD18</f>
        <v>61.9</v>
      </c>
      <c r="BE36">
        <f t="shared" si="33"/>
        <v>70.7</v>
      </c>
      <c r="BF36">
        <f t="shared" si="33"/>
        <v>72.400000000000006</v>
      </c>
      <c r="BG36">
        <f t="shared" si="33"/>
        <v>84.899999999999991</v>
      </c>
      <c r="BH36">
        <f t="shared" si="33"/>
        <v>83.7</v>
      </c>
      <c r="BI36">
        <f t="shared" si="33"/>
        <v>71.3</v>
      </c>
      <c r="BJ36">
        <f t="shared" si="33"/>
        <v>72.099999999999994</v>
      </c>
      <c r="BK36">
        <f t="shared" si="33"/>
        <v>77.7</v>
      </c>
      <c r="BL36">
        <f t="shared" si="33"/>
        <v>75.899999999999991</v>
      </c>
      <c r="BM36">
        <f t="shared" si="33"/>
        <v>81.8</v>
      </c>
      <c r="BN36">
        <f t="shared" si="33"/>
        <v>79.5</v>
      </c>
      <c r="BO36">
        <f t="shared" si="33"/>
        <v>84.399999999999991</v>
      </c>
      <c r="BP36">
        <f t="shared" si="33"/>
        <v>85.5</v>
      </c>
      <c r="BQ36">
        <f t="shared" si="33"/>
        <v>86.9</v>
      </c>
      <c r="BR36">
        <f t="shared" si="33"/>
        <v>98</v>
      </c>
      <c r="BS36">
        <f t="shared" si="33"/>
        <v>98.7</v>
      </c>
      <c r="BT36">
        <f t="shared" si="33"/>
        <v>111.8</v>
      </c>
      <c r="BU36">
        <f t="shared" si="33"/>
        <v>116.19999999999999</v>
      </c>
      <c r="BV36">
        <f t="shared" si="33"/>
        <v>110.70000000000002</v>
      </c>
      <c r="BW36">
        <f t="shared" si="33"/>
        <v>108</v>
      </c>
      <c r="BX36">
        <f t="shared" si="33"/>
        <v>115.30000000000001</v>
      </c>
      <c r="BY36">
        <f t="shared" si="33"/>
        <v>125.1</v>
      </c>
      <c r="BZ36">
        <f t="shared" si="33"/>
        <v>130.80000000000001</v>
      </c>
      <c r="CA36">
        <f t="shared" si="33"/>
        <v>132.70000000000002</v>
      </c>
      <c r="CB36">
        <f t="shared" si="33"/>
        <v>118.6</v>
      </c>
      <c r="CC36">
        <f t="shared" si="33"/>
        <v>114.4</v>
      </c>
      <c r="CD36">
        <f t="shared" si="33"/>
        <v>113.50000000000001</v>
      </c>
      <c r="CE36">
        <f t="shared" si="33"/>
        <v>112.4</v>
      </c>
      <c r="CF36">
        <f t="shared" si="33"/>
        <v>116.8</v>
      </c>
      <c r="CG36">
        <f t="shared" si="33"/>
        <v>119.89999999999999</v>
      </c>
      <c r="CH36">
        <f t="shared" si="33"/>
        <v>118.80000000000001</v>
      </c>
      <c r="CI36">
        <f t="shared" si="33"/>
        <v>115.30000000000001</v>
      </c>
      <c r="CJ36">
        <f t="shared" ref="CJ36:DO36" si="34">CJ17-CJ18</f>
        <v>110.89999999999999</v>
      </c>
      <c r="CK36">
        <f t="shared" si="34"/>
        <v>111.9</v>
      </c>
      <c r="CL36">
        <f t="shared" si="34"/>
        <v>113.2</v>
      </c>
      <c r="CM36">
        <f t="shared" si="34"/>
        <v>125.00000000000001</v>
      </c>
      <c r="CN36">
        <f t="shared" si="34"/>
        <v>126.69999999999999</v>
      </c>
      <c r="CO36">
        <f t="shared" si="34"/>
        <v>122.10000000000001</v>
      </c>
      <c r="CP36">
        <f t="shared" si="34"/>
        <v>131.60000000000002</v>
      </c>
      <c r="CQ36">
        <f t="shared" si="34"/>
        <v>136.4</v>
      </c>
      <c r="CR36">
        <f t="shared" si="34"/>
        <v>148.6</v>
      </c>
      <c r="CS36">
        <f t="shared" si="34"/>
        <v>140.70000000000002</v>
      </c>
      <c r="CT36">
        <f t="shared" si="34"/>
        <v>171.89999999999998</v>
      </c>
      <c r="CU36">
        <f t="shared" si="34"/>
        <v>149.5</v>
      </c>
      <c r="CV36">
        <f t="shared" si="34"/>
        <v>158</v>
      </c>
      <c r="CW36">
        <f t="shared" si="34"/>
        <v>173.79999999999998</v>
      </c>
      <c r="CX36">
        <f t="shared" si="34"/>
        <v>183.6</v>
      </c>
      <c r="CY36">
        <f t="shared" si="34"/>
        <v>187.79999999999998</v>
      </c>
      <c r="CZ36">
        <f t="shared" si="34"/>
        <v>184.39999999999998</v>
      </c>
      <c r="DA36">
        <f t="shared" si="34"/>
        <v>191</v>
      </c>
      <c r="DB36">
        <f t="shared" si="34"/>
        <v>187.2</v>
      </c>
      <c r="DC36">
        <f t="shared" si="34"/>
        <v>194.29999999999998</v>
      </c>
      <c r="DD36">
        <f t="shared" si="34"/>
        <v>205.4</v>
      </c>
      <c r="DE36">
        <f t="shared" si="34"/>
        <v>205.8</v>
      </c>
      <c r="DF36">
        <f t="shared" si="34"/>
        <v>208.7</v>
      </c>
      <c r="DG36">
        <f t="shared" si="34"/>
        <v>210</v>
      </c>
      <c r="DH36">
        <f t="shared" si="34"/>
        <v>214</v>
      </c>
      <c r="DI36">
        <f t="shared" si="34"/>
        <v>226</v>
      </c>
      <c r="DJ36">
        <f t="shared" si="34"/>
        <v>215.89999999999998</v>
      </c>
      <c r="DK36">
        <f t="shared" si="34"/>
        <v>213.4</v>
      </c>
      <c r="DL36">
        <f t="shared" si="34"/>
        <v>209.9</v>
      </c>
      <c r="DM36">
        <f t="shared" si="34"/>
        <v>215.79999999999998</v>
      </c>
      <c r="DN36">
        <f t="shared" si="34"/>
        <v>211.20000000000002</v>
      </c>
      <c r="DO36">
        <f t="shared" si="34"/>
        <v>222.3</v>
      </c>
      <c r="DP36">
        <f t="shared" ref="DP36:EU36" si="35">DP17-DP18</f>
        <v>219.9</v>
      </c>
      <c r="DQ36">
        <f t="shared" si="35"/>
        <v>223.29999999999998</v>
      </c>
      <c r="DR36">
        <f t="shared" si="35"/>
        <v>228</v>
      </c>
      <c r="DS36">
        <f t="shared" si="35"/>
        <v>239.40000000000003</v>
      </c>
      <c r="DT36">
        <f t="shared" si="35"/>
        <v>237.60000000000002</v>
      </c>
      <c r="DU36">
        <f t="shared" si="35"/>
        <v>219.1</v>
      </c>
      <c r="DV36">
        <f t="shared" si="35"/>
        <v>221.3</v>
      </c>
      <c r="DW36">
        <f t="shared" si="35"/>
        <v>185</v>
      </c>
      <c r="DX36">
        <f t="shared" si="35"/>
        <v>179</v>
      </c>
      <c r="DY36">
        <f t="shared" si="35"/>
        <v>159.29999999999998</v>
      </c>
      <c r="DZ36">
        <f t="shared" si="35"/>
        <v>142.4</v>
      </c>
      <c r="EA36">
        <f t="shared" si="35"/>
        <v>143.79999999999998</v>
      </c>
      <c r="EB36">
        <f t="shared" si="35"/>
        <v>150</v>
      </c>
      <c r="EC36">
        <f t="shared" si="35"/>
        <v>158</v>
      </c>
      <c r="ED36">
        <f t="shared" si="35"/>
        <v>175.5</v>
      </c>
      <c r="EE36">
        <f t="shared" si="35"/>
        <v>196</v>
      </c>
      <c r="EF36">
        <f t="shared" si="35"/>
        <v>192.6</v>
      </c>
      <c r="EG36">
        <f t="shared" si="35"/>
        <v>213.9</v>
      </c>
      <c r="EH36">
        <f t="shared" si="35"/>
        <v>236.50000000000003</v>
      </c>
      <c r="EI36">
        <f t="shared" si="35"/>
        <v>247</v>
      </c>
      <c r="EJ36">
        <f t="shared" si="35"/>
        <v>266.8</v>
      </c>
      <c r="EK36">
        <f t="shared" si="35"/>
        <v>288.39999999999998</v>
      </c>
      <c r="EL36">
        <f t="shared" si="35"/>
        <v>293.5</v>
      </c>
      <c r="EM36">
        <f t="shared" si="35"/>
        <v>370.6</v>
      </c>
      <c r="EN36">
        <f t="shared" si="35"/>
        <v>359.09999999999997</v>
      </c>
      <c r="EO36">
        <f t="shared" si="35"/>
        <v>365.29999999999995</v>
      </c>
      <c r="EP36">
        <f t="shared" si="35"/>
        <v>402.79999999999995</v>
      </c>
      <c r="EQ36">
        <f t="shared" si="35"/>
        <v>416.9</v>
      </c>
      <c r="ER36">
        <f t="shared" si="35"/>
        <v>427.5</v>
      </c>
      <c r="ES36">
        <f t="shared" si="35"/>
        <v>446.6</v>
      </c>
      <c r="ET36">
        <f t="shared" si="35"/>
        <v>409.8</v>
      </c>
      <c r="EU36">
        <f t="shared" si="35"/>
        <v>413.6</v>
      </c>
      <c r="EV36">
        <f t="shared" ref="EV36:FX36" si="36">EV17-EV18</f>
        <v>407.2</v>
      </c>
      <c r="EW36">
        <f t="shared" si="36"/>
        <v>370.9</v>
      </c>
      <c r="EX36">
        <f t="shared" si="36"/>
        <v>352.7</v>
      </c>
      <c r="EY36">
        <f t="shared" si="36"/>
        <v>291.90000000000003</v>
      </c>
      <c r="EZ36">
        <f t="shared" si="36"/>
        <v>278.7</v>
      </c>
      <c r="FA36">
        <f t="shared" si="36"/>
        <v>264.39999999999998</v>
      </c>
      <c r="FB36">
        <f t="shared" si="36"/>
        <v>162.5</v>
      </c>
      <c r="FC36">
        <f t="shared" si="36"/>
        <v>169.9</v>
      </c>
      <c r="FD36">
        <f t="shared" si="36"/>
        <v>181.8</v>
      </c>
      <c r="FE36">
        <f t="shared" si="36"/>
        <v>205</v>
      </c>
      <c r="FF36">
        <f t="shared" si="36"/>
        <v>237.50000000000003</v>
      </c>
      <c r="FG36">
        <f t="shared" si="36"/>
        <v>249.20000000000002</v>
      </c>
      <c r="FH36">
        <f t="shared" si="36"/>
        <v>257.8</v>
      </c>
      <c r="FI36">
        <f t="shared" si="36"/>
        <v>277.7</v>
      </c>
      <c r="FJ36">
        <f t="shared" si="36"/>
        <v>283.5</v>
      </c>
      <c r="FK36">
        <f t="shared" si="36"/>
        <v>280.5</v>
      </c>
      <c r="FL36">
        <f t="shared" si="36"/>
        <v>275.3</v>
      </c>
      <c r="FM36">
        <f t="shared" si="36"/>
        <v>252.10000000000002</v>
      </c>
      <c r="FN36">
        <f t="shared" si="36"/>
        <v>288.7</v>
      </c>
      <c r="FO36">
        <f t="shared" si="36"/>
        <v>320.70000000000005</v>
      </c>
      <c r="FP36">
        <f t="shared" si="36"/>
        <v>349.90000000000003</v>
      </c>
      <c r="FQ36">
        <f t="shared" si="36"/>
        <v>324.09999999999997</v>
      </c>
      <c r="FR36">
        <f t="shared" si="36"/>
        <v>342.2</v>
      </c>
      <c r="FS36">
        <f t="shared" si="36"/>
        <v>376</v>
      </c>
      <c r="FT36">
        <f t="shared" si="36"/>
        <v>347.59999999999997</v>
      </c>
      <c r="FU36">
        <f t="shared" si="36"/>
        <v>349</v>
      </c>
      <c r="FV36">
        <f t="shared" si="36"/>
        <v>369.6</v>
      </c>
      <c r="FW36">
        <f t="shared" si="36"/>
        <v>424</v>
      </c>
      <c r="FX36">
        <f t="shared" si="36"/>
        <v>463.49999999999994</v>
      </c>
    </row>
    <row r="38" spans="1:180" x14ac:dyDescent="0.25">
      <c r="A38" s="13" t="s">
        <v>184</v>
      </c>
    </row>
    <row r="39" spans="1:180" x14ac:dyDescent="0.25">
      <c r="A39" s="8" t="s">
        <v>190</v>
      </c>
      <c r="B39" t="s">
        <v>185</v>
      </c>
      <c r="C39" t="str">
        <f ca="1">IF(ISERROR(INDIRECT(ADDRESS(ROW(C33),COLUMN(C33)-3))),"n/a",IF(ISNUMBER(INDIRECT(ADDRESS(ROW(C33),COLUMN(C33)-3))),Calculations!$C$3*AVERAGE(A33:C33),"n/a"))</f>
        <v>n/a</v>
      </c>
      <c r="D39" t="str">
        <f ca="1">IF(ISERROR(INDIRECT(ADDRESS(ROW(D33),COLUMN(D33)-3))),"n/a",IF(ISNUMBER(INDIRECT(ADDRESS(ROW(D33),COLUMN(D33)-3))),Calculations!$C$3*AVERAGE(A33:D33),"n/a"))</f>
        <v>n/a</v>
      </c>
      <c r="E39" t="str">
        <f ca="1">IF(ISERROR(INDIRECT(ADDRESS(ROW(E33),COLUMN(E33)-3))),"n/a",IF(ISNUMBER(INDIRECT(ADDRESS(ROW(E33),COLUMN(E33)-3))),Calculations!$C$3*AVERAGE(B33:E33),"n/a"))</f>
        <v>n/a</v>
      </c>
      <c r="F39">
        <f ca="1">IF(ISERROR(INDIRECT(ADDRESS(ROW(F33),COLUMN(F33)-3))),"n/a",IF(ISNUMBER(INDIRECT(ADDRESS(ROW(F33),COLUMN(F33)-3))),Calculations!$C$3*AVERAGE(C33:F33),"n/a"))</f>
        <v>11.43</v>
      </c>
      <c r="G39">
        <f ca="1">IF(ISERROR(INDIRECT(ADDRESS(ROW(G33),COLUMN(G33)-3))),"n/a",IF(ISNUMBER(INDIRECT(ADDRESS(ROW(G33),COLUMN(G33)-3))),Calculations!$C$3*AVERAGE(D33:G33),"n/a"))</f>
        <v>11.879999999999999</v>
      </c>
      <c r="H39">
        <f ca="1">IF(ISERROR(INDIRECT(ADDRESS(ROW(H33),COLUMN(H33)-3))),"n/a",IF(ISNUMBER(INDIRECT(ADDRESS(ROW(H33),COLUMN(H33)-3))),Calculations!$C$3*AVERAGE(E33:H33),"n/a"))</f>
        <v>12.352499999999999</v>
      </c>
      <c r="I39">
        <f ca="1">IF(ISERROR(INDIRECT(ADDRESS(ROW(I33),COLUMN(I33)-3))),"n/a",IF(ISNUMBER(INDIRECT(ADDRESS(ROW(I33),COLUMN(I33)-3))),Calculations!$C$3*AVERAGE(F33:I33),"n/a"))</f>
        <v>12.825000000000001</v>
      </c>
      <c r="J39">
        <f ca="1">IF(ISERROR(INDIRECT(ADDRESS(ROW(J33),COLUMN(J33)-3))),"n/a",IF(ISNUMBER(INDIRECT(ADDRESS(ROW(J33),COLUMN(J33)-3))),Calculations!$C$3*AVERAGE(G33:J33),"n/a"))</f>
        <v>13.32</v>
      </c>
      <c r="K39">
        <f ca="1">IF(ISERROR(INDIRECT(ADDRESS(ROW(K33),COLUMN(K33)-3))),"n/a",IF(ISNUMBER(INDIRECT(ADDRESS(ROW(K33),COLUMN(K33)-3))),Calculations!$C$3*AVERAGE(H33:K33),"n/a"))</f>
        <v>13.8375</v>
      </c>
      <c r="L39">
        <f ca="1">IF(ISERROR(INDIRECT(ADDRESS(ROW(L33),COLUMN(L33)-3))),"n/a",IF(ISNUMBER(INDIRECT(ADDRESS(ROW(L33),COLUMN(L33)-3))),Calculations!$C$3*AVERAGE(I33:L33),"n/a"))</f>
        <v>14.310000000000002</v>
      </c>
      <c r="M39">
        <f ca="1">IF(ISERROR(INDIRECT(ADDRESS(ROW(M33),COLUMN(M33)-3))),"n/a",IF(ISNUMBER(INDIRECT(ADDRESS(ROW(M33),COLUMN(M33)-3))),Calculations!$C$3*AVERAGE(J33:M33),"n/a"))</f>
        <v>14.872499999999999</v>
      </c>
      <c r="N39">
        <f ca="1">IF(ISERROR(INDIRECT(ADDRESS(ROW(N33),COLUMN(N33)-3))),"n/a",IF(ISNUMBER(INDIRECT(ADDRESS(ROW(N33),COLUMN(N33)-3))),Calculations!$C$3*AVERAGE(K33:N33),"n/a"))</f>
        <v>15.345000000000001</v>
      </c>
      <c r="O39">
        <f ca="1">IF(ISERROR(INDIRECT(ADDRESS(ROW(O33),COLUMN(O33)-3))),"n/a",IF(ISNUMBER(INDIRECT(ADDRESS(ROW(O33),COLUMN(O33)-3))),Calculations!$C$3*AVERAGE(L33:O33),"n/a"))</f>
        <v>15.840000000000002</v>
      </c>
      <c r="P39">
        <f ca="1">IF(ISERROR(INDIRECT(ADDRESS(ROW(P33),COLUMN(P33)-3))),"n/a",IF(ISNUMBER(INDIRECT(ADDRESS(ROW(P33),COLUMN(P33)-3))),Calculations!$C$3*AVERAGE(M33:P33),"n/a"))</f>
        <v>16.492500000000003</v>
      </c>
      <c r="Q39">
        <f ca="1">IF(ISERROR(INDIRECT(ADDRESS(ROW(Q33),COLUMN(Q33)-3))),"n/a",IF(ISNUMBER(INDIRECT(ADDRESS(ROW(Q33),COLUMN(Q33)-3))),Calculations!$C$3*AVERAGE(N33:Q33),"n/a"))</f>
        <v>17.100000000000001</v>
      </c>
      <c r="R39">
        <f ca="1">IF(ISERROR(INDIRECT(ADDRESS(ROW(R33),COLUMN(R33)-3))),"n/a",IF(ISNUMBER(INDIRECT(ADDRESS(ROW(R33),COLUMN(R33)-3))),Calculations!$C$3*AVERAGE(O33:R33),"n/a"))</f>
        <v>17.865000000000002</v>
      </c>
      <c r="S39">
        <f ca="1">IF(ISERROR(INDIRECT(ADDRESS(ROW(S33),COLUMN(S33)-3))),"n/a",IF(ISNUMBER(INDIRECT(ADDRESS(ROW(S33),COLUMN(S33)-3))),Calculations!$C$3*AVERAGE(P33:S33),"n/a"))</f>
        <v>18.63</v>
      </c>
      <c r="T39">
        <f ca="1">IF(ISERROR(INDIRECT(ADDRESS(ROW(T33),COLUMN(T33)-3))),"n/a",IF(ISNUMBER(INDIRECT(ADDRESS(ROW(T33),COLUMN(T33)-3))),Calculations!$C$3*AVERAGE(Q33:T33),"n/a"))</f>
        <v>19.507499999999997</v>
      </c>
      <c r="U39">
        <f ca="1">IF(ISERROR(INDIRECT(ADDRESS(ROW(U33),COLUMN(U33)-3))),"n/a",IF(ISNUMBER(INDIRECT(ADDRESS(ROW(U33),COLUMN(U33)-3))),Calculations!$C$3*AVERAGE(R33:U33),"n/a"))</f>
        <v>20.475000000000001</v>
      </c>
      <c r="V39">
        <f ca="1">IF(ISERROR(INDIRECT(ADDRESS(ROW(V33),COLUMN(V33)-3))),"n/a",IF(ISNUMBER(INDIRECT(ADDRESS(ROW(V33),COLUMN(V33)-3))),Calculations!$C$3*AVERAGE(S33:V33),"n/a"))</f>
        <v>21.532500000000002</v>
      </c>
      <c r="W39">
        <f ca="1">IF(ISERROR(INDIRECT(ADDRESS(ROW(W33),COLUMN(W33)-3))),"n/a",IF(ISNUMBER(INDIRECT(ADDRESS(ROW(W33),COLUMN(W33)-3))),Calculations!$C$3*AVERAGE(T33:W33),"n/a"))</f>
        <v>22.86</v>
      </c>
      <c r="X39">
        <f ca="1">IF(ISERROR(INDIRECT(ADDRESS(ROW(X33),COLUMN(X33)-3))),"n/a",IF(ISNUMBER(INDIRECT(ADDRESS(ROW(X33),COLUMN(X33)-3))),Calculations!$C$3*AVERAGE(U33:X33),"n/a"))</f>
        <v>24.0975</v>
      </c>
      <c r="Y39">
        <f ca="1">IF(ISERROR(INDIRECT(ADDRESS(ROW(Y33),COLUMN(Y33)-3))),"n/a",IF(ISNUMBER(INDIRECT(ADDRESS(ROW(Y33),COLUMN(Y33)-3))),Calculations!$C$3*AVERAGE(V33:Y33),"n/a"))</f>
        <v>25.29</v>
      </c>
      <c r="Z39">
        <f ca="1">IF(ISERROR(INDIRECT(ADDRESS(ROW(Z33),COLUMN(Z33)-3))),"n/a",IF(ISNUMBER(INDIRECT(ADDRESS(ROW(Z33),COLUMN(Z33)-3))),Calculations!$C$3*AVERAGE(W33:Z33),"n/a"))</f>
        <v>26.55</v>
      </c>
      <c r="AA39">
        <f ca="1">IF(ISERROR(INDIRECT(ADDRESS(ROW(AA33),COLUMN(AA33)-3))),"n/a",IF(ISNUMBER(INDIRECT(ADDRESS(ROW(AA33),COLUMN(AA33)-3))),Calculations!$C$3*AVERAGE(X33:AA33),"n/a"))</f>
        <v>27.674999999999997</v>
      </c>
      <c r="AB39">
        <f ca="1">IF(ISERROR(INDIRECT(ADDRESS(ROW(AB33),COLUMN(AB33)-3))),"n/a",IF(ISNUMBER(INDIRECT(ADDRESS(ROW(AB33),COLUMN(AB33)-3))),Calculations!$C$3*AVERAGE(Y33:AB33),"n/a"))</f>
        <v>28.642499999999998</v>
      </c>
      <c r="AC39">
        <f ca="1">IF(ISERROR(INDIRECT(ADDRESS(ROW(AC33),COLUMN(AC33)-3))),"n/a",IF(ISNUMBER(INDIRECT(ADDRESS(ROW(AC33),COLUMN(AC33)-3))),Calculations!$C$3*AVERAGE(Z33:AC33),"n/a"))</f>
        <v>29.835000000000001</v>
      </c>
      <c r="AD39">
        <f ca="1">IF(ISERROR(INDIRECT(ADDRESS(ROW(AD33),COLUMN(AD33)-3))),"n/a",IF(ISNUMBER(INDIRECT(ADDRESS(ROW(AD33),COLUMN(AD33)-3))),Calculations!$C$3*AVERAGE(AA33:AD33),"n/a"))</f>
        <v>30.8475</v>
      </c>
      <c r="AE39">
        <f ca="1">IF(ISERROR(INDIRECT(ADDRESS(ROW(AE33),COLUMN(AE33)-3))),"n/a",IF(ISNUMBER(INDIRECT(ADDRESS(ROW(AE33),COLUMN(AE33)-3))),Calculations!$C$3*AVERAGE(AB33:AE33),"n/a"))</f>
        <v>31.815000000000001</v>
      </c>
      <c r="AF39">
        <f ca="1">IF(ISERROR(INDIRECT(ADDRESS(ROW(AF33),COLUMN(AF33)-3))),"n/a",IF(ISNUMBER(INDIRECT(ADDRESS(ROW(AF33),COLUMN(AF33)-3))),Calculations!$C$3*AVERAGE(AC33:AF33),"n/a"))</f>
        <v>33.142500000000005</v>
      </c>
      <c r="AG39">
        <f ca="1">IF(ISERROR(INDIRECT(ADDRESS(ROW(AG33),COLUMN(AG33)-3))),"n/a",IF(ISNUMBER(INDIRECT(ADDRESS(ROW(AG33),COLUMN(AG33)-3))),Calculations!$C$3*AVERAGE(AD33:AG33),"n/a"))</f>
        <v>34.065000000000005</v>
      </c>
      <c r="AH39">
        <f ca="1">IF(ISERROR(INDIRECT(ADDRESS(ROW(AH33),COLUMN(AH33)-3))),"n/a",IF(ISNUMBER(INDIRECT(ADDRESS(ROW(AH33),COLUMN(AH33)-3))),Calculations!$C$3*AVERAGE(AE33:AH33),"n/a"))</f>
        <v>34.942500000000003</v>
      </c>
      <c r="AI39">
        <f ca="1">IF(ISERROR(INDIRECT(ADDRESS(ROW(AI33),COLUMN(AI33)-3))),"n/a",IF(ISNUMBER(INDIRECT(ADDRESS(ROW(AI33),COLUMN(AI33)-3))),Calculations!$C$3*AVERAGE(AF33:AI33),"n/a"))</f>
        <v>35.977499999999999</v>
      </c>
      <c r="AJ39">
        <f ca="1">IF(ISERROR(INDIRECT(ADDRESS(ROW(AJ33),COLUMN(AJ33)-3))),"n/a",IF(ISNUMBER(INDIRECT(ADDRESS(ROW(AJ33),COLUMN(AJ33)-3))),Calculations!$C$3*AVERAGE(AG33:AJ33),"n/a"))</f>
        <v>36.967500000000001</v>
      </c>
      <c r="AK39">
        <f ca="1">IF(ISERROR(INDIRECT(ADDRESS(ROW(AK33),COLUMN(AK33)-3))),"n/a",IF(ISNUMBER(INDIRECT(ADDRESS(ROW(AK33),COLUMN(AK33)-3))),Calculations!$C$3*AVERAGE(AH33:AK33),"n/a"))</f>
        <v>38.25</v>
      </c>
      <c r="AL39">
        <f ca="1">IF(ISERROR(INDIRECT(ADDRESS(ROW(AL33),COLUMN(AL33)-3))),"n/a",IF(ISNUMBER(INDIRECT(ADDRESS(ROW(AL33),COLUMN(AL33)-3))),Calculations!$C$3*AVERAGE(AI33:AL33),"n/a"))</f>
        <v>39.757500000000007</v>
      </c>
      <c r="AM39">
        <f ca="1">IF(ISERROR(INDIRECT(ADDRESS(ROW(AM33),COLUMN(AM33)-3))),"n/a",IF(ISNUMBER(INDIRECT(ADDRESS(ROW(AM33),COLUMN(AM33)-3))),Calculations!$C$3*AVERAGE(AJ33:AM33),"n/a"))</f>
        <v>41.175000000000004</v>
      </c>
      <c r="AN39">
        <f ca="1">IF(ISERROR(INDIRECT(ADDRESS(ROW(AN33),COLUMN(AN33)-3))),"n/a",IF(ISNUMBER(INDIRECT(ADDRESS(ROW(AN33),COLUMN(AN33)-3))),Calculations!$C$3*AVERAGE(AK33:AN33),"n/a"))</f>
        <v>42.615000000000002</v>
      </c>
      <c r="AO39">
        <f ca="1">IF(ISERROR(INDIRECT(ADDRESS(ROW(AO33),COLUMN(AO33)-3))),"n/a",IF(ISNUMBER(INDIRECT(ADDRESS(ROW(AO33),COLUMN(AO33)-3))),Calculations!$C$3*AVERAGE(AL33:AO33),"n/a"))</f>
        <v>44.122500000000002</v>
      </c>
      <c r="AP39">
        <f ca="1">IF(ISERROR(INDIRECT(ADDRESS(ROW(AP33),COLUMN(AP33)-3))),"n/a",IF(ISNUMBER(INDIRECT(ADDRESS(ROW(AP33),COLUMN(AP33)-3))),Calculations!$C$3*AVERAGE(AM33:AP33),"n/a"))</f>
        <v>45.9</v>
      </c>
      <c r="AQ39">
        <f ca="1">IF(ISERROR(INDIRECT(ADDRESS(ROW(AQ33),COLUMN(AQ33)-3))),"n/a",IF(ISNUMBER(INDIRECT(ADDRESS(ROW(AQ33),COLUMN(AQ33)-3))),Calculations!$C$3*AVERAGE(AN33:AQ33),"n/a"))</f>
        <v>47.925000000000004</v>
      </c>
      <c r="AR39">
        <f ca="1">IF(ISERROR(INDIRECT(ADDRESS(ROW(AR33),COLUMN(AR33)-3))),"n/a",IF(ISNUMBER(INDIRECT(ADDRESS(ROW(AR33),COLUMN(AR33)-3))),Calculations!$C$3*AVERAGE(AO33:AR33),"n/a"))</f>
        <v>49.612500000000004</v>
      </c>
      <c r="AS39">
        <f ca="1">IF(ISERROR(INDIRECT(ADDRESS(ROW(AS33),COLUMN(AS33)-3))),"n/a",IF(ISNUMBER(INDIRECT(ADDRESS(ROW(AS33),COLUMN(AS33)-3))),Calculations!$C$3*AVERAGE(AP33:AS33),"n/a"))</f>
        <v>51.772500000000008</v>
      </c>
      <c r="AT39">
        <f ca="1">IF(ISERROR(INDIRECT(ADDRESS(ROW(AT33),COLUMN(AT33)-3))),"n/a",IF(ISNUMBER(INDIRECT(ADDRESS(ROW(AT33),COLUMN(AT33)-3))),Calculations!$C$3*AVERAGE(AQ33:AT33),"n/a"))</f>
        <v>54.022500000000001</v>
      </c>
      <c r="AU39">
        <f ca="1">IF(ISERROR(INDIRECT(ADDRESS(ROW(AU33),COLUMN(AU33)-3))),"n/a",IF(ISNUMBER(INDIRECT(ADDRESS(ROW(AU33),COLUMN(AU33)-3))),Calculations!$C$3*AVERAGE(AR33:AU33),"n/a"))</f>
        <v>56.317500000000003</v>
      </c>
      <c r="AV39">
        <f ca="1">IF(ISERROR(INDIRECT(ADDRESS(ROW(AV33),COLUMN(AV33)-3))),"n/a",IF(ISNUMBER(INDIRECT(ADDRESS(ROW(AV33),COLUMN(AV33)-3))),Calculations!$C$3*AVERAGE(AS33:AV33),"n/a"))</f>
        <v>59.287500000000001</v>
      </c>
      <c r="AW39">
        <f ca="1">IF(ISERROR(INDIRECT(ADDRESS(ROW(AW33),COLUMN(AW33)-3))),"n/a",IF(ISNUMBER(INDIRECT(ADDRESS(ROW(AW33),COLUMN(AW33)-3))),Calculations!$C$3*AVERAGE(AT33:AW33),"n/a"))</f>
        <v>61.875</v>
      </c>
      <c r="AX39">
        <f ca="1">IF(ISERROR(INDIRECT(ADDRESS(ROW(AX33),COLUMN(AX33)-3))),"n/a",IF(ISNUMBER(INDIRECT(ADDRESS(ROW(AX33),COLUMN(AX33)-3))),Calculations!$C$3*AVERAGE(AU33:AX33),"n/a"))</f>
        <v>64.102500000000006</v>
      </c>
      <c r="AY39">
        <f ca="1">IF(ISERROR(INDIRECT(ADDRESS(ROW(AY33),COLUMN(AY33)-3))),"n/a",IF(ISNUMBER(INDIRECT(ADDRESS(ROW(AY33),COLUMN(AY33)-3))),Calculations!$C$3*AVERAGE(AV33:AY33),"n/a"))</f>
        <v>66.307500000000005</v>
      </c>
      <c r="AZ39">
        <f ca="1">IF(ISERROR(INDIRECT(ADDRESS(ROW(AZ33),COLUMN(AZ33)-3))),"n/a",IF(ISNUMBER(INDIRECT(ADDRESS(ROW(AZ33),COLUMN(AZ33)-3))),Calculations!$C$3*AVERAGE(AW33:AZ33),"n/a"))</f>
        <v>68.467500000000001</v>
      </c>
      <c r="BA39">
        <f ca="1">IF(ISERROR(INDIRECT(ADDRESS(ROW(BA33),COLUMN(BA33)-3))),"n/a",IF(ISNUMBER(INDIRECT(ADDRESS(ROW(BA33),COLUMN(BA33)-3))),Calculations!$C$3*AVERAGE(AX33:BA33),"n/a"))</f>
        <v>70.695000000000007</v>
      </c>
      <c r="BB39">
        <f ca="1">IF(ISERROR(INDIRECT(ADDRESS(ROW(BB33),COLUMN(BB33)-3))),"n/a",IF(ISNUMBER(INDIRECT(ADDRESS(ROW(BB33),COLUMN(BB33)-3))),Calculations!$C$3*AVERAGE(AY33:BB33),"n/a"))</f>
        <v>72.967500000000001</v>
      </c>
      <c r="BC39">
        <f ca="1">IF(ISERROR(INDIRECT(ADDRESS(ROW(BC33),COLUMN(BC33)-3))),"n/a",IF(ISNUMBER(INDIRECT(ADDRESS(ROW(BC33),COLUMN(BC33)-3))),Calculations!$C$3*AVERAGE(AZ33:BC33),"n/a"))</f>
        <v>75.532499999999999</v>
      </c>
      <c r="BD39">
        <f ca="1">IF(ISERROR(INDIRECT(ADDRESS(ROW(BD33),COLUMN(BD33)-3))),"n/a",IF(ISNUMBER(INDIRECT(ADDRESS(ROW(BD33),COLUMN(BD33)-3))),Calculations!$C$3*AVERAGE(BA33:BD33),"n/a"))</f>
        <v>77.782499999999999</v>
      </c>
      <c r="BE39">
        <f ca="1">IF(ISERROR(INDIRECT(ADDRESS(ROW(BE33),COLUMN(BE33)-3))),"n/a",IF(ISNUMBER(INDIRECT(ADDRESS(ROW(BE33),COLUMN(BE33)-3))),Calculations!$C$3*AVERAGE(BB33:BE33),"n/a"))</f>
        <v>80.055000000000007</v>
      </c>
      <c r="BF39">
        <f ca="1">IF(ISERROR(INDIRECT(ADDRESS(ROW(BF33),COLUMN(BF33)-3))),"n/a",IF(ISNUMBER(INDIRECT(ADDRESS(ROW(BF33),COLUMN(BF33)-3))),Calculations!$C$3*AVERAGE(BC33:BF33),"n/a"))</f>
        <v>82.507499999999993</v>
      </c>
      <c r="BG39">
        <f ca="1">IF(ISERROR(INDIRECT(ADDRESS(ROW(BG33),COLUMN(BG33)-3))),"n/a",IF(ISNUMBER(INDIRECT(ADDRESS(ROW(BG33),COLUMN(BG33)-3))),Calculations!$C$3*AVERAGE(BD33:BG33),"n/a"))</f>
        <v>84.712500000000006</v>
      </c>
      <c r="BH39">
        <f ca="1">IF(ISERROR(INDIRECT(ADDRESS(ROW(BH33),COLUMN(BH33)-3))),"n/a",IF(ISNUMBER(INDIRECT(ADDRESS(ROW(BH33),COLUMN(BH33)-3))),Calculations!$C$3*AVERAGE(BE33:BH33),"n/a"))</f>
        <v>86.962500000000006</v>
      </c>
      <c r="BI39">
        <f ca="1">IF(ISERROR(INDIRECT(ADDRESS(ROW(BI33),COLUMN(BI33)-3))),"n/a",IF(ISNUMBER(INDIRECT(ADDRESS(ROW(BI33),COLUMN(BI33)-3))),Calculations!$C$3*AVERAGE(BF33:BI33),"n/a"))</f>
        <v>89.144999999999996</v>
      </c>
      <c r="BJ39">
        <f ca="1">IF(ISERROR(INDIRECT(ADDRESS(ROW(BJ33),COLUMN(BJ33)-3))),"n/a",IF(ISNUMBER(INDIRECT(ADDRESS(ROW(BJ33),COLUMN(BJ33)-3))),Calculations!$C$3*AVERAGE(BG33:BJ33),"n/a"))</f>
        <v>91.215000000000003</v>
      </c>
      <c r="BK39">
        <f ca="1">IF(ISERROR(INDIRECT(ADDRESS(ROW(BK33),COLUMN(BK33)-3))),"n/a",IF(ISNUMBER(INDIRECT(ADDRESS(ROW(BK33),COLUMN(BK33)-3))),Calculations!$C$3*AVERAGE(BH33:BK33),"n/a"))</f>
        <v>93.037500000000009</v>
      </c>
      <c r="BL39">
        <f ca="1">IF(ISERROR(INDIRECT(ADDRESS(ROW(BL33),COLUMN(BL33)-3))),"n/a",IF(ISNUMBER(INDIRECT(ADDRESS(ROW(BL33),COLUMN(BL33)-3))),Calculations!$C$3*AVERAGE(BI33:BL33),"n/a"))</f>
        <v>94.837500000000006</v>
      </c>
      <c r="BM39">
        <f ca="1">IF(ISERROR(INDIRECT(ADDRESS(ROW(BM33),COLUMN(BM33)-3))),"n/a",IF(ISNUMBER(INDIRECT(ADDRESS(ROW(BM33),COLUMN(BM33)-3))),Calculations!$C$3*AVERAGE(BJ33:BM33),"n/a"))</f>
        <v>96.637500000000003</v>
      </c>
      <c r="BN39">
        <f ca="1">IF(ISERROR(INDIRECT(ADDRESS(ROW(BN33),COLUMN(BN33)-3))),"n/a",IF(ISNUMBER(INDIRECT(ADDRESS(ROW(BN33),COLUMN(BN33)-3))),Calculations!$C$3*AVERAGE(BK33:BN33),"n/a"))</f>
        <v>98.482500000000002</v>
      </c>
      <c r="BO39">
        <f ca="1">IF(ISERROR(INDIRECT(ADDRESS(ROW(BO33),COLUMN(BO33)-3))),"n/a",IF(ISNUMBER(INDIRECT(ADDRESS(ROW(BO33),COLUMN(BO33)-3))),Calculations!$C$3*AVERAGE(BL33:BO33),"n/a"))</f>
        <v>100.46250000000001</v>
      </c>
      <c r="BP39">
        <f ca="1">IF(ISERROR(INDIRECT(ADDRESS(ROW(BP33),COLUMN(BP33)-3))),"n/a",IF(ISNUMBER(INDIRECT(ADDRESS(ROW(BP33),COLUMN(BP33)-3))),Calculations!$C$3*AVERAGE(BM33:BP33),"n/a"))</f>
        <v>102.55499999999999</v>
      </c>
      <c r="BQ39">
        <f ca="1">IF(ISERROR(INDIRECT(ADDRESS(ROW(BQ33),COLUMN(BQ33)-3))),"n/a",IF(ISNUMBER(INDIRECT(ADDRESS(ROW(BQ33),COLUMN(BQ33)-3))),Calculations!$C$3*AVERAGE(BN33:BQ33),"n/a"))</f>
        <v>104.7375</v>
      </c>
      <c r="BR39">
        <f ca="1">IF(ISERROR(INDIRECT(ADDRESS(ROW(BR33),COLUMN(BR33)-3))),"n/a",IF(ISNUMBER(INDIRECT(ADDRESS(ROW(BR33),COLUMN(BR33)-3))),Calculations!$C$3*AVERAGE(BO33:BR33),"n/a"))</f>
        <v>107.00999999999999</v>
      </c>
      <c r="BS39">
        <f ca="1">IF(ISERROR(INDIRECT(ADDRESS(ROW(BS33),COLUMN(BS33)-3))),"n/a",IF(ISNUMBER(INDIRECT(ADDRESS(ROW(BS33),COLUMN(BS33)-3))),Calculations!$C$3*AVERAGE(BP33:BS33),"n/a"))</f>
        <v>109.4175</v>
      </c>
      <c r="BT39">
        <f ca="1">IF(ISERROR(INDIRECT(ADDRESS(ROW(BT33),COLUMN(BT33)-3))),"n/a",IF(ISNUMBER(INDIRECT(ADDRESS(ROW(BT33),COLUMN(BT33)-3))),Calculations!$C$3*AVERAGE(BQ33:BT33),"n/a"))</f>
        <v>111.8475</v>
      </c>
      <c r="BU39">
        <f ca="1">IF(ISERROR(INDIRECT(ADDRESS(ROW(BU33),COLUMN(BU33)-3))),"n/a",IF(ISNUMBER(INDIRECT(ADDRESS(ROW(BU33),COLUMN(BU33)-3))),Calculations!$C$3*AVERAGE(BR33:BU33),"n/a"))</f>
        <v>114.2325</v>
      </c>
      <c r="BV39">
        <f ca="1">IF(ISERROR(INDIRECT(ADDRESS(ROW(BV33),COLUMN(BV33)-3))),"n/a",IF(ISNUMBER(INDIRECT(ADDRESS(ROW(BV33),COLUMN(BV33)-3))),Calculations!$C$3*AVERAGE(BS33:BV33),"n/a"))</f>
        <v>116.45999999999998</v>
      </c>
      <c r="BW39">
        <f ca="1">IF(ISERROR(INDIRECT(ADDRESS(ROW(BW33),COLUMN(BW33)-3))),"n/a",IF(ISNUMBER(INDIRECT(ADDRESS(ROW(BW33),COLUMN(BW33)-3))),Calculations!$C$3*AVERAGE(BT33:BW33),"n/a"))</f>
        <v>118.37249999999999</v>
      </c>
      <c r="BX39">
        <f ca="1">IF(ISERROR(INDIRECT(ADDRESS(ROW(BX33),COLUMN(BX33)-3))),"n/a",IF(ISNUMBER(INDIRECT(ADDRESS(ROW(BX33),COLUMN(BX33)-3))),Calculations!$C$3*AVERAGE(BU33:BX33),"n/a"))</f>
        <v>120.35249999999999</v>
      </c>
      <c r="BY39">
        <f ca="1">IF(ISERROR(INDIRECT(ADDRESS(ROW(BY33),COLUMN(BY33)-3))),"n/a",IF(ISNUMBER(INDIRECT(ADDRESS(ROW(BY33),COLUMN(BY33)-3))),Calculations!$C$3*AVERAGE(BV33:BY33),"n/a"))</f>
        <v>122.60249999999999</v>
      </c>
      <c r="BZ39">
        <f ca="1">IF(ISERROR(INDIRECT(ADDRESS(ROW(BZ33),COLUMN(BZ33)-3))),"n/a",IF(ISNUMBER(INDIRECT(ADDRESS(ROW(BZ33),COLUMN(BZ33)-3))),Calculations!$C$3*AVERAGE(BW33:BZ33),"n/a"))</f>
        <v>125.3925</v>
      </c>
      <c r="CA39">
        <f ca="1">IF(ISERROR(INDIRECT(ADDRESS(ROW(CA33),COLUMN(CA33)-3))),"n/a",IF(ISNUMBER(INDIRECT(ADDRESS(ROW(CA33),COLUMN(CA33)-3))),Calculations!$C$3*AVERAGE(BX33:CA33),"n/a"))</f>
        <v>129.19500000000002</v>
      </c>
      <c r="CB39">
        <f ca="1">IF(ISERROR(INDIRECT(ADDRESS(ROW(CB33),COLUMN(CB33)-3))),"n/a",IF(ISNUMBER(INDIRECT(ADDRESS(ROW(CB33),COLUMN(CB33)-3))),Calculations!$C$3*AVERAGE(BY33:CB33),"n/a"))</f>
        <v>133.53749999999999</v>
      </c>
      <c r="CC39">
        <f ca="1">IF(ISERROR(INDIRECT(ADDRESS(ROW(CC33),COLUMN(CC33)-3))),"n/a",IF(ISNUMBER(INDIRECT(ADDRESS(ROW(CC33),COLUMN(CC33)-3))),Calculations!$C$3*AVERAGE(BZ33:CC33),"n/a"))</f>
        <v>138.24</v>
      </c>
      <c r="CD39">
        <f ca="1">IF(ISERROR(INDIRECT(ADDRESS(ROW(CD33),COLUMN(CD33)-3))),"n/a",IF(ISNUMBER(INDIRECT(ADDRESS(ROW(CD33),COLUMN(CD33)-3))),Calculations!$C$3*AVERAGE(CA33:CD33),"n/a"))</f>
        <v>143.1</v>
      </c>
      <c r="CE39">
        <f ca="1">IF(ISERROR(INDIRECT(ADDRESS(ROW(CE33),COLUMN(CE33)-3))),"n/a",IF(ISNUMBER(INDIRECT(ADDRESS(ROW(CE33),COLUMN(CE33)-3))),Calculations!$C$3*AVERAGE(CB33:CE33),"n/a"))</f>
        <v>147.53250000000003</v>
      </c>
      <c r="CF39">
        <f ca="1">IF(ISERROR(INDIRECT(ADDRESS(ROW(CF33),COLUMN(CF33)-3))),"n/a",IF(ISNUMBER(INDIRECT(ADDRESS(ROW(CF33),COLUMN(CF33)-3))),Calculations!$C$3*AVERAGE(CC33:CF33),"n/a"))</f>
        <v>152.1</v>
      </c>
      <c r="CG39">
        <f ca="1">IF(ISERROR(INDIRECT(ADDRESS(ROW(CG33),COLUMN(CG33)-3))),"n/a",IF(ISNUMBER(INDIRECT(ADDRESS(ROW(CG33),COLUMN(CG33)-3))),Calculations!$C$3*AVERAGE(CD33:CG33),"n/a"))</f>
        <v>157.05000000000001</v>
      </c>
      <c r="CH39">
        <f ca="1">IF(ISERROR(INDIRECT(ADDRESS(ROW(CH33),COLUMN(CH33)-3))),"n/a",IF(ISNUMBER(INDIRECT(ADDRESS(ROW(CH33),COLUMN(CH33)-3))),Calculations!$C$3*AVERAGE(CE33:CH33),"n/a"))</f>
        <v>162.67500000000001</v>
      </c>
      <c r="CI39">
        <f ca="1">IF(ISERROR(INDIRECT(ADDRESS(ROW(CI33),COLUMN(CI33)-3))),"n/a",IF(ISNUMBER(INDIRECT(ADDRESS(ROW(CI33),COLUMN(CI33)-3))),Calculations!$C$3*AVERAGE(CF33:CI33),"n/a"))</f>
        <v>168.45750000000001</v>
      </c>
      <c r="CJ39">
        <f ca="1">IF(ISERROR(INDIRECT(ADDRESS(ROW(CJ33),COLUMN(CJ33)-3))),"n/a",IF(ISNUMBER(INDIRECT(ADDRESS(ROW(CJ33),COLUMN(CJ33)-3))),Calculations!$C$3*AVERAGE(CG33:CJ33),"n/a"))</f>
        <v>175.65750000000003</v>
      </c>
      <c r="CK39">
        <f ca="1">IF(ISERROR(INDIRECT(ADDRESS(ROW(CK33),COLUMN(CK33)-3))),"n/a",IF(ISNUMBER(INDIRECT(ADDRESS(ROW(CK33),COLUMN(CK33)-3))),Calculations!$C$3*AVERAGE(CH33:CK33),"n/a"))</f>
        <v>183.24000000000004</v>
      </c>
      <c r="CL39">
        <f ca="1">IF(ISERROR(INDIRECT(ADDRESS(ROW(CL33),COLUMN(CL33)-3))),"n/a",IF(ISNUMBER(INDIRECT(ADDRESS(ROW(CL33),COLUMN(CL33)-3))),Calculations!$C$3*AVERAGE(CI33:CL33),"n/a"))</f>
        <v>192.98250000000002</v>
      </c>
      <c r="CM39">
        <f ca="1">IF(ISERROR(INDIRECT(ADDRESS(ROW(CM33),COLUMN(CM33)-3))),"n/a",IF(ISNUMBER(INDIRECT(ADDRESS(ROW(CM33),COLUMN(CM33)-3))),Calculations!$C$3*AVERAGE(CJ33:CM33),"n/a"))</f>
        <v>201.73500000000001</v>
      </c>
      <c r="CN39">
        <f ca="1">IF(ISERROR(INDIRECT(ADDRESS(ROW(CN33),COLUMN(CN33)-3))),"n/a",IF(ISNUMBER(INDIRECT(ADDRESS(ROW(CN33),COLUMN(CN33)-3))),Calculations!$C$3*AVERAGE(CK33:CN33),"n/a"))</f>
        <v>210.19499999999999</v>
      </c>
      <c r="CO39">
        <f ca="1">IF(ISERROR(INDIRECT(ADDRESS(ROW(CO33),COLUMN(CO33)-3))),"n/a",IF(ISNUMBER(INDIRECT(ADDRESS(ROW(CO33),COLUMN(CO33)-3))),Calculations!$C$3*AVERAGE(CL33:CO33),"n/a"))</f>
        <v>218.70000000000002</v>
      </c>
      <c r="CP39">
        <f ca="1">IF(ISERROR(INDIRECT(ADDRESS(ROW(CP33),COLUMN(CP33)-3))),"n/a",IF(ISNUMBER(INDIRECT(ADDRESS(ROW(CP33),COLUMN(CP33)-3))),Calculations!$C$3*AVERAGE(CM33:CP33),"n/a"))</f>
        <v>223.98750000000001</v>
      </c>
      <c r="CQ39">
        <f ca="1">IF(ISERROR(INDIRECT(ADDRESS(ROW(CQ33),COLUMN(CQ33)-3))),"n/a",IF(ISNUMBER(INDIRECT(ADDRESS(ROW(CQ33),COLUMN(CQ33)-3))),Calculations!$C$3*AVERAGE(CN33:CQ33),"n/a"))</f>
        <v>231.255</v>
      </c>
      <c r="CR39">
        <f ca="1">IF(ISERROR(INDIRECT(ADDRESS(ROW(CR33),COLUMN(CR33)-3))),"n/a",IF(ISNUMBER(INDIRECT(ADDRESS(ROW(CR33),COLUMN(CR33)-3))),Calculations!$C$3*AVERAGE(CO33:CR33),"n/a"))</f>
        <v>236.45250000000001</v>
      </c>
      <c r="CS39">
        <f ca="1">IF(ISERROR(INDIRECT(ADDRESS(ROW(CS33),COLUMN(CS33)-3))),"n/a",IF(ISNUMBER(INDIRECT(ADDRESS(ROW(CS33),COLUMN(CS33)-3))),Calculations!$C$3*AVERAGE(CP33:CS33),"n/a"))</f>
        <v>242.66249999999999</v>
      </c>
      <c r="CT39">
        <f ca="1">IF(ISERROR(INDIRECT(ADDRESS(ROW(CT33),COLUMN(CT33)-3))),"n/a",IF(ISNUMBER(INDIRECT(ADDRESS(ROW(CT33),COLUMN(CT33)-3))),Calculations!$C$3*AVERAGE(CQ33:CT33),"n/a"))</f>
        <v>249.20999999999998</v>
      </c>
      <c r="CU39">
        <f ca="1">IF(ISERROR(INDIRECT(ADDRESS(ROW(CU33),COLUMN(CU33)-3))),"n/a",IF(ISNUMBER(INDIRECT(ADDRESS(ROW(CU33),COLUMN(CU33)-3))),Calculations!$C$3*AVERAGE(CR33:CU33),"n/a"))</f>
        <v>254.99250000000004</v>
      </c>
      <c r="CV39">
        <f ca="1">IF(ISERROR(INDIRECT(ADDRESS(ROW(CV33),COLUMN(CV33)-3))),"n/a",IF(ISNUMBER(INDIRECT(ADDRESS(ROW(CV33),COLUMN(CV33)-3))),Calculations!$C$3*AVERAGE(CS33:CV33),"n/a"))</f>
        <v>261.69749999999999</v>
      </c>
      <c r="CW39">
        <f ca="1">IF(ISERROR(INDIRECT(ADDRESS(ROW(CW33),COLUMN(CW33)-3))),"n/a",IF(ISNUMBER(INDIRECT(ADDRESS(ROW(CW33),COLUMN(CW33)-3))),Calculations!$C$3*AVERAGE(CT33:CW33),"n/a"))</f>
        <v>266.33249999999998</v>
      </c>
      <c r="CX39">
        <f ca="1">IF(ISERROR(INDIRECT(ADDRESS(ROW(CX33),COLUMN(CX33)-3))),"n/a",IF(ISNUMBER(INDIRECT(ADDRESS(ROW(CX33),COLUMN(CX33)-3))),Calculations!$C$3*AVERAGE(CU33:CX33),"n/a"))</f>
        <v>273.48750000000001</v>
      </c>
      <c r="CY39">
        <f ca="1">IF(ISERROR(INDIRECT(ADDRESS(ROW(CY33),COLUMN(CY33)-3))),"n/a",IF(ISNUMBER(INDIRECT(ADDRESS(ROW(CY33),COLUMN(CY33)-3))),Calculations!$C$3*AVERAGE(CV33:CY33),"n/a"))</f>
        <v>281.29499999999996</v>
      </c>
      <c r="CZ39">
        <f ca="1">IF(ISERROR(INDIRECT(ADDRESS(ROW(CZ33),COLUMN(CZ33)-3))),"n/a",IF(ISNUMBER(INDIRECT(ADDRESS(ROW(CZ33),COLUMN(CZ33)-3))),Calculations!$C$3*AVERAGE(CW33:CZ33),"n/a"))</f>
        <v>288.67500000000001</v>
      </c>
      <c r="DA39">
        <f ca="1">IF(ISERROR(INDIRECT(ADDRESS(ROW(DA33),COLUMN(DA33)-3))),"n/a",IF(ISNUMBER(INDIRECT(ADDRESS(ROW(DA33),COLUMN(DA33)-3))),Calculations!$C$3*AVERAGE(CX33:DA33),"n/a"))</f>
        <v>296.01</v>
      </c>
      <c r="DB39">
        <f ca="1">IF(ISERROR(INDIRECT(ADDRESS(ROW(DB33),COLUMN(DB33)-3))),"n/a",IF(ISNUMBER(INDIRECT(ADDRESS(ROW(DB33),COLUMN(DB33)-3))),Calculations!$C$3*AVERAGE(CY33:DB33),"n/a"))</f>
        <v>297.76499999999999</v>
      </c>
      <c r="DC39">
        <f ca="1">IF(ISERROR(INDIRECT(ADDRESS(ROW(DC33),COLUMN(DC33)-3))),"n/a",IF(ISNUMBER(INDIRECT(ADDRESS(ROW(DC33),COLUMN(DC33)-3))),Calculations!$C$3*AVERAGE(CZ33:DC33),"n/a"))</f>
        <v>300.6225</v>
      </c>
      <c r="DD39">
        <f ca="1">IF(ISERROR(INDIRECT(ADDRESS(ROW(DD33),COLUMN(DD33)-3))),"n/a",IF(ISNUMBER(INDIRECT(ADDRESS(ROW(DD33),COLUMN(DD33)-3))),Calculations!$C$3*AVERAGE(DA33:DD33),"n/a"))</f>
        <v>306.60749999999996</v>
      </c>
      <c r="DE39">
        <f ca="1">IF(ISERROR(INDIRECT(ADDRESS(ROW(DE33),COLUMN(DE33)-3))),"n/a",IF(ISNUMBER(INDIRECT(ADDRESS(ROW(DE33),COLUMN(DE33)-3))),Calculations!$C$3*AVERAGE(DB33:DE33),"n/a"))</f>
        <v>310.97249999999997</v>
      </c>
      <c r="DF39">
        <f ca="1">IF(ISERROR(INDIRECT(ADDRESS(ROW(DF33),COLUMN(DF33)-3))),"n/a",IF(ISNUMBER(INDIRECT(ADDRESS(ROW(DF33),COLUMN(DF33)-3))),Calculations!$C$3*AVERAGE(DC33:DF33),"n/a"))</f>
        <v>317.745</v>
      </c>
      <c r="DG39">
        <f ca="1">IF(ISERROR(INDIRECT(ADDRESS(ROW(DG33),COLUMN(DG33)-3))),"n/a",IF(ISNUMBER(INDIRECT(ADDRESS(ROW(DG33),COLUMN(DG33)-3))),Calculations!$C$3*AVERAGE(DD33:DG33),"n/a"))</f>
        <v>323.34749999999997</v>
      </c>
      <c r="DH39">
        <f ca="1">IF(ISERROR(INDIRECT(ADDRESS(ROW(DH33),COLUMN(DH33)-3))),"n/a",IF(ISNUMBER(INDIRECT(ADDRESS(ROW(DH33),COLUMN(DH33)-3))),Calculations!$C$3*AVERAGE(DE33:DH33),"n/a"))</f>
        <v>325.10250000000002</v>
      </c>
      <c r="DI39">
        <f ca="1">IF(ISERROR(INDIRECT(ADDRESS(ROW(DI33),COLUMN(DI33)-3))),"n/a",IF(ISNUMBER(INDIRECT(ADDRESS(ROW(DI33),COLUMN(DI33)-3))),Calculations!$C$3*AVERAGE(DF33:DI33),"n/a"))</f>
        <v>328.86</v>
      </c>
      <c r="DJ39">
        <f ca="1">IF(ISERROR(INDIRECT(ADDRESS(ROW(DJ33),COLUMN(DJ33)-3))),"n/a",IF(ISNUMBER(INDIRECT(ADDRESS(ROW(DJ33),COLUMN(DJ33)-3))),Calculations!$C$3*AVERAGE(DG33:DJ33),"n/a"))</f>
        <v>333.04499999999996</v>
      </c>
      <c r="DK39">
        <f ca="1">IF(ISERROR(INDIRECT(ADDRESS(ROW(DK33),COLUMN(DK33)-3))),"n/a",IF(ISNUMBER(INDIRECT(ADDRESS(ROW(DK33),COLUMN(DK33)-3))),Calculations!$C$3*AVERAGE(DH33:DK33),"n/a"))</f>
        <v>334.8</v>
      </c>
      <c r="DL39">
        <f ca="1">IF(ISERROR(INDIRECT(ADDRESS(ROW(DL33),COLUMN(DL33)-3))),"n/a",IF(ISNUMBER(INDIRECT(ADDRESS(ROW(DL33),COLUMN(DL33)-3))),Calculations!$C$3*AVERAGE(DI33:DL33),"n/a"))</f>
        <v>336.78</v>
      </c>
      <c r="DM39">
        <f ca="1">IF(ISERROR(INDIRECT(ADDRESS(ROW(DM33),COLUMN(DM33)-3))),"n/a",IF(ISNUMBER(INDIRECT(ADDRESS(ROW(DM33),COLUMN(DM33)-3))),Calculations!$C$3*AVERAGE(DJ33:DM33),"n/a"))</f>
        <v>337.02750000000003</v>
      </c>
      <c r="DN39">
        <f ca="1">IF(ISERROR(INDIRECT(ADDRESS(ROW(DN33),COLUMN(DN33)-3))),"n/a",IF(ISNUMBER(INDIRECT(ADDRESS(ROW(DN33),COLUMN(DN33)-3))),Calculations!$C$3*AVERAGE(DK33:DN33),"n/a"))</f>
        <v>338.15250000000003</v>
      </c>
      <c r="DO39">
        <f ca="1">IF(ISERROR(INDIRECT(ADDRESS(ROW(DO33),COLUMN(DO33)-3))),"n/a",IF(ISNUMBER(INDIRECT(ADDRESS(ROW(DO33),COLUMN(DO33)-3))),Calculations!$C$3*AVERAGE(DL33:DO33),"n/a"))</f>
        <v>341.32500000000005</v>
      </c>
      <c r="DP39">
        <f ca="1">IF(ISERROR(INDIRECT(ADDRESS(ROW(DP33),COLUMN(DP33)-3))),"n/a",IF(ISNUMBER(INDIRECT(ADDRESS(ROW(DP33),COLUMN(DP33)-3))),Calculations!$C$3*AVERAGE(DM33:DP33),"n/a"))</f>
        <v>343.95750000000004</v>
      </c>
      <c r="DQ39">
        <f ca="1">IF(ISERROR(INDIRECT(ADDRESS(ROW(DQ33),COLUMN(DQ33)-3))),"n/a",IF(ISNUMBER(INDIRECT(ADDRESS(ROW(DQ33),COLUMN(DQ33)-3))),Calculations!$C$3*AVERAGE(DN33:DQ33),"n/a"))</f>
        <v>349.13249999999999</v>
      </c>
      <c r="DR39">
        <f ca="1">IF(ISERROR(INDIRECT(ADDRESS(ROW(DR33),COLUMN(DR33)-3))),"n/a",IF(ISNUMBER(INDIRECT(ADDRESS(ROW(DR33),COLUMN(DR33)-3))),Calculations!$C$3*AVERAGE(DO33:DR33),"n/a"))</f>
        <v>353.94750000000005</v>
      </c>
      <c r="DS39">
        <f ca="1">IF(ISERROR(INDIRECT(ADDRESS(ROW(DS33),COLUMN(DS33)-3))),"n/a",IF(ISNUMBER(INDIRECT(ADDRESS(ROW(DS33),COLUMN(DS33)-3))),Calculations!$C$3*AVERAGE(DP33:DS33),"n/a"))</f>
        <v>357.43500000000006</v>
      </c>
      <c r="DT39">
        <f ca="1">IF(ISERROR(INDIRECT(ADDRESS(ROW(DT33),COLUMN(DT33)-3))),"n/a",IF(ISNUMBER(INDIRECT(ADDRESS(ROW(DT33),COLUMN(DT33)-3))),Calculations!$C$3*AVERAGE(DQ33:DT33),"n/a"))</f>
        <v>363.6</v>
      </c>
      <c r="DU39">
        <f ca="1">IF(ISERROR(INDIRECT(ADDRESS(ROW(DU33),COLUMN(DU33)-3))),"n/a",IF(ISNUMBER(INDIRECT(ADDRESS(ROW(DU33),COLUMN(DU33)-3))),Calculations!$C$3*AVERAGE(DR33:DU33),"n/a"))</f>
        <v>370.21500000000003</v>
      </c>
      <c r="DV39">
        <f ca="1">IF(ISERROR(INDIRECT(ADDRESS(ROW(DV33),COLUMN(DV33)-3))),"n/a",IF(ISNUMBER(INDIRECT(ADDRESS(ROW(DV33),COLUMN(DV33)-3))),Calculations!$C$3*AVERAGE(DS33:DV33),"n/a"))</f>
        <v>376.78499999999997</v>
      </c>
      <c r="DW39">
        <f ca="1">IF(ISERROR(INDIRECT(ADDRESS(ROW(DW33),COLUMN(DW33)-3))),"n/a",IF(ISNUMBER(INDIRECT(ADDRESS(ROW(DW33),COLUMN(DW33)-3))),Calculations!$C$3*AVERAGE(DT33:DW33),"n/a"))</f>
        <v>387.04500000000002</v>
      </c>
      <c r="DX39">
        <f ca="1">IF(ISERROR(INDIRECT(ADDRESS(ROW(DX33),COLUMN(DX33)-3))),"n/a",IF(ISNUMBER(INDIRECT(ADDRESS(ROW(DX33),COLUMN(DX33)-3))),Calculations!$C$3*AVERAGE(DU33:DX33),"n/a"))</f>
        <v>399.66750000000002</v>
      </c>
      <c r="DY39">
        <f ca="1">IF(ISERROR(INDIRECT(ADDRESS(ROW(DY33),COLUMN(DY33)-3))),"n/a",IF(ISNUMBER(INDIRECT(ADDRESS(ROW(DY33),COLUMN(DY33)-3))),Calculations!$C$3*AVERAGE(DV33:DY33),"n/a"))</f>
        <v>408.15000000000003</v>
      </c>
      <c r="DZ39">
        <f ca="1">IF(ISERROR(INDIRECT(ADDRESS(ROW(DZ33),COLUMN(DZ33)-3))),"n/a",IF(ISNUMBER(INDIRECT(ADDRESS(ROW(DZ33),COLUMN(DZ33)-3))),Calculations!$C$3*AVERAGE(DW33:DZ33),"n/a"))</f>
        <v>422.84249999999997</v>
      </c>
      <c r="EA39">
        <f ca="1">IF(ISERROR(INDIRECT(ADDRESS(ROW(EA33),COLUMN(EA33)-3))),"n/a",IF(ISNUMBER(INDIRECT(ADDRESS(ROW(EA33),COLUMN(EA33)-3))),Calculations!$C$3*AVERAGE(DX33:EA33),"n/a"))</f>
        <v>434.07</v>
      </c>
      <c r="EB39">
        <f ca="1">IF(ISERROR(INDIRECT(ADDRESS(ROW(EB33),COLUMN(EB33)-3))),"n/a",IF(ISNUMBER(INDIRECT(ADDRESS(ROW(EB33),COLUMN(EB33)-3))),Calculations!$C$3*AVERAGE(DY33:EB33),"n/a"))</f>
        <v>440.95500000000004</v>
      </c>
      <c r="EC39">
        <f ca="1">IF(ISERROR(INDIRECT(ADDRESS(ROW(EC33),COLUMN(EC33)-3))),"n/a",IF(ISNUMBER(INDIRECT(ADDRESS(ROW(EC33),COLUMN(EC33)-3))),Calculations!$C$3*AVERAGE(DZ33:EC33),"n/a"))</f>
        <v>451.935</v>
      </c>
      <c r="ED39">
        <f ca="1">IF(ISERROR(INDIRECT(ADDRESS(ROW(ED33),COLUMN(ED33)-3))),"n/a",IF(ISNUMBER(INDIRECT(ADDRESS(ROW(ED33),COLUMN(ED33)-3))),Calculations!$C$3*AVERAGE(EA33:ED33),"n/a"))</f>
        <v>458.28000000000003</v>
      </c>
      <c r="EE39">
        <f ca="1">IF(ISERROR(INDIRECT(ADDRESS(ROW(EE33),COLUMN(EE33)-3))),"n/a",IF(ISNUMBER(INDIRECT(ADDRESS(ROW(EE33),COLUMN(EE33)-3))),Calculations!$C$3*AVERAGE(EB33:EE33),"n/a"))</f>
        <v>465.1875</v>
      </c>
      <c r="EF39">
        <f ca="1">IF(ISERROR(INDIRECT(ADDRESS(ROW(EF33),COLUMN(EF33)-3))),"n/a",IF(ISNUMBER(INDIRECT(ADDRESS(ROW(EF33),COLUMN(EF33)-3))),Calculations!$C$3*AVERAGE(EC33:EF33),"n/a"))</f>
        <v>472.47750000000002</v>
      </c>
      <c r="EG39">
        <f ca="1">IF(ISERROR(INDIRECT(ADDRESS(ROW(EG33),COLUMN(EG33)-3))),"n/a",IF(ISNUMBER(INDIRECT(ADDRESS(ROW(EG33),COLUMN(EG33)-3))),Calculations!$C$3*AVERAGE(ED33:EG33),"n/a"))</f>
        <v>481.20749999999998</v>
      </c>
      <c r="EH39">
        <f ca="1">IF(ISERROR(INDIRECT(ADDRESS(ROW(EH33),COLUMN(EH33)-3))),"n/a",IF(ISNUMBER(INDIRECT(ADDRESS(ROW(EH33),COLUMN(EH33)-3))),Calculations!$C$3*AVERAGE(EE33:EH33),"n/a"))</f>
        <v>487.14749999999998</v>
      </c>
      <c r="EI39">
        <f ca="1">IF(ISERROR(INDIRECT(ADDRESS(ROW(EI33),COLUMN(EI33)-3))),"n/a",IF(ISNUMBER(INDIRECT(ADDRESS(ROW(EI33),COLUMN(EI33)-3))),Calculations!$C$3*AVERAGE(EF33:EI33),"n/a"))</f>
        <v>497.74499999999995</v>
      </c>
      <c r="EJ39">
        <f ca="1">IF(ISERROR(INDIRECT(ADDRESS(ROW(EJ33),COLUMN(EJ33)-3))),"n/a",IF(ISNUMBER(INDIRECT(ADDRESS(ROW(EJ33),COLUMN(EJ33)-3))),Calculations!$C$3*AVERAGE(EG33:EJ33),"n/a"))</f>
        <v>511.24499999999995</v>
      </c>
      <c r="EK39">
        <f ca="1">IF(ISERROR(INDIRECT(ADDRESS(ROW(EK33),COLUMN(EK33)-3))),"n/a",IF(ISNUMBER(INDIRECT(ADDRESS(ROW(EK33),COLUMN(EK33)-3))),Calculations!$C$3*AVERAGE(EH33:EK33),"n/a"))</f>
        <v>521.61750000000006</v>
      </c>
      <c r="EL39">
        <f ca="1">IF(ISERROR(INDIRECT(ADDRESS(ROW(EL33),COLUMN(EL33)-3))),"n/a",IF(ISNUMBER(INDIRECT(ADDRESS(ROW(EL33),COLUMN(EL33)-3))),Calculations!$C$3*AVERAGE(EI33:EL33),"n/a"))</f>
        <v>534.80250000000001</v>
      </c>
      <c r="EM39">
        <f ca="1">IF(ISERROR(INDIRECT(ADDRESS(ROW(EM33),COLUMN(EM33)-3))),"n/a",IF(ISNUMBER(INDIRECT(ADDRESS(ROW(EM33),COLUMN(EM33)-3))),Calculations!$C$3*AVERAGE(EJ33:EM33),"n/a"))</f>
        <v>545.60250000000008</v>
      </c>
      <c r="EN39">
        <f ca="1">IF(ISERROR(INDIRECT(ADDRESS(ROW(EN33),COLUMN(EN33)-3))),"n/a",IF(ISNUMBER(INDIRECT(ADDRESS(ROW(EN33),COLUMN(EN33)-3))),Calculations!$C$3*AVERAGE(EK33:EN33),"n/a"))</f>
        <v>556.06500000000005</v>
      </c>
      <c r="EO39">
        <f ca="1">IF(ISERROR(INDIRECT(ADDRESS(ROW(EO33),COLUMN(EO33)-3))),"n/a",IF(ISNUMBER(INDIRECT(ADDRESS(ROW(EO33),COLUMN(EO33)-3))),Calculations!$C$3*AVERAGE(EL33:EO33),"n/a"))</f>
        <v>564.70500000000004</v>
      </c>
      <c r="EP39">
        <f ca="1">IF(ISERROR(INDIRECT(ADDRESS(ROW(EP33),COLUMN(EP33)-3))),"n/a",IF(ISNUMBER(INDIRECT(ADDRESS(ROW(EP33),COLUMN(EP33)-3))),Calculations!$C$3*AVERAGE(EM33:EP33),"n/a"))</f>
        <v>572.89499999999998</v>
      </c>
      <c r="EQ39">
        <f ca="1">IF(ISERROR(INDIRECT(ADDRESS(ROW(EQ33),COLUMN(EQ33)-3))),"n/a",IF(ISNUMBER(INDIRECT(ADDRESS(ROW(EQ33),COLUMN(EQ33)-3))),Calculations!$C$3*AVERAGE(EN33:EQ33),"n/a"))</f>
        <v>585.5625</v>
      </c>
      <c r="ER39">
        <f ca="1">IF(ISERROR(INDIRECT(ADDRESS(ROW(ER33),COLUMN(ER33)-3))),"n/a",IF(ISNUMBER(INDIRECT(ADDRESS(ROW(ER33),COLUMN(ER33)-3))),Calculations!$C$3*AVERAGE(EO33:ER33),"n/a"))</f>
        <v>596.92500000000007</v>
      </c>
      <c r="ES39">
        <f ca="1">IF(ISERROR(INDIRECT(ADDRESS(ROW(ES33),COLUMN(ES33)-3))),"n/a",IF(ISNUMBER(INDIRECT(ADDRESS(ROW(ES33),COLUMN(ES33)-3))),Calculations!$C$3*AVERAGE(EP33:ES33),"n/a"))</f>
        <v>613.93499999999995</v>
      </c>
      <c r="ET39">
        <f ca="1">IF(ISERROR(INDIRECT(ADDRESS(ROW(ET33),COLUMN(ET33)-3))),"n/a",IF(ISNUMBER(INDIRECT(ADDRESS(ROW(ET33),COLUMN(ET33)-3))),Calculations!$C$3*AVERAGE(EQ33:ET33),"n/a"))</f>
        <v>628.42500000000007</v>
      </c>
      <c r="EU39">
        <f ca="1">IF(ISERROR(INDIRECT(ADDRESS(ROW(EU33),COLUMN(EU33)-3))),"n/a",IF(ISNUMBER(INDIRECT(ADDRESS(ROW(EU33),COLUMN(EU33)-3))),Calculations!$C$3*AVERAGE(ER33:EU33),"n/a"))</f>
        <v>643.95000000000005</v>
      </c>
      <c r="EV39">
        <f ca="1">IF(ISERROR(INDIRECT(ADDRESS(ROW(EV33),COLUMN(EV33)-3))),"n/a",IF(ISNUMBER(INDIRECT(ADDRESS(ROW(EV33),COLUMN(EV33)-3))),Calculations!$C$3*AVERAGE(ES33:EV33),"n/a"))</f>
        <v>654.86250000000007</v>
      </c>
      <c r="EW39">
        <f ca="1">IF(ISERROR(INDIRECT(ADDRESS(ROW(EW33),COLUMN(EW33)-3))),"n/a",IF(ISNUMBER(INDIRECT(ADDRESS(ROW(EW33),COLUMN(EW33)-3))),Calculations!$C$3*AVERAGE(ET33:EW33),"n/a"))</f>
        <v>664.29</v>
      </c>
      <c r="EX39">
        <f ca="1">IF(ISERROR(INDIRECT(ADDRESS(ROW(EX33),COLUMN(EX33)-3))),"n/a",IF(ISNUMBER(INDIRECT(ADDRESS(ROW(EX33),COLUMN(EX33)-3))),Calculations!$C$3*AVERAGE(EU33:EX33),"n/a"))</f>
        <v>677.88000000000011</v>
      </c>
      <c r="EY39">
        <f ca="1">IF(ISERROR(INDIRECT(ADDRESS(ROW(EY33),COLUMN(EY33)-3))),"n/a",IF(ISNUMBER(INDIRECT(ADDRESS(ROW(EY33),COLUMN(EY33)-3))),Calculations!$C$3*AVERAGE(EV33:EY33),"n/a"))</f>
        <v>685.08</v>
      </c>
      <c r="EZ39">
        <f ca="1">IF(ISERROR(INDIRECT(ADDRESS(ROW(EZ33),COLUMN(EZ33)-3))),"n/a",IF(ISNUMBER(INDIRECT(ADDRESS(ROW(EZ33),COLUMN(EZ33)-3))),Calculations!$C$3*AVERAGE(EW33:EZ33),"n/a"))</f>
        <v>698.15250000000003</v>
      </c>
      <c r="FA39">
        <f ca="1">IF(ISERROR(INDIRECT(ADDRESS(ROW(FA33),COLUMN(FA33)-3))),"n/a",IF(ISNUMBER(INDIRECT(ADDRESS(ROW(FA33),COLUMN(FA33)-3))),Calculations!$C$3*AVERAGE(EX33:FA33),"n/a"))</f>
        <v>710.64</v>
      </c>
      <c r="FB39">
        <f ca="1">IF(ISERROR(INDIRECT(ADDRESS(ROW(FB33),COLUMN(FB33)-3))),"n/a",IF(ISNUMBER(INDIRECT(ADDRESS(ROW(FB33),COLUMN(FB33)-3))),Calculations!$C$3*AVERAGE(EY33:FB33),"n/a"))</f>
        <v>721.14750000000004</v>
      </c>
      <c r="FC39">
        <f ca="1">IF(ISERROR(INDIRECT(ADDRESS(ROW(FC33),COLUMN(FC33)-3))),"n/a",IF(ISNUMBER(INDIRECT(ADDRESS(ROW(FC33),COLUMN(FC33)-3))),Calculations!$C$3*AVERAGE(EZ33:FC33),"n/a"))</f>
        <v>734.82749999999999</v>
      </c>
      <c r="FD39">
        <f ca="1">IF(ISERROR(INDIRECT(ADDRESS(ROW(FD33),COLUMN(FD33)-3))),"n/a",IF(ISNUMBER(INDIRECT(ADDRESS(ROW(FD33),COLUMN(FD33)-3))),Calculations!$C$3*AVERAGE(FA33:FD33),"n/a"))</f>
        <v>749.18250000000012</v>
      </c>
      <c r="FE39">
        <f ca="1">IF(ISERROR(INDIRECT(ADDRESS(ROW(FE33),COLUMN(FE33)-3))),"n/a",IF(ISNUMBER(INDIRECT(ADDRESS(ROW(FE33),COLUMN(FE33)-3))),Calculations!$C$3*AVERAGE(FB33:FE33),"n/a"))</f>
        <v>764.52750000000003</v>
      </c>
      <c r="FF39">
        <f ca="1">IF(ISERROR(INDIRECT(ADDRESS(ROW(FF33),COLUMN(FF33)-3))),"n/a",IF(ISNUMBER(INDIRECT(ADDRESS(ROW(FF33),COLUMN(FF33)-3))),Calculations!$C$3*AVERAGE(FC33:FF33),"n/a"))</f>
        <v>777.46500000000003</v>
      </c>
      <c r="FG39">
        <f ca="1">IF(ISERROR(INDIRECT(ADDRESS(ROW(FG33),COLUMN(FG33)-3))),"n/a",IF(ISNUMBER(INDIRECT(ADDRESS(ROW(FG33),COLUMN(FG33)-3))),Calculations!$C$3*AVERAGE(FD33:FG33),"n/a"))</f>
        <v>787.41000000000008</v>
      </c>
      <c r="FH39">
        <f ca="1">IF(ISERROR(INDIRECT(ADDRESS(ROW(FH33),COLUMN(FH33)-3))),"n/a",IF(ISNUMBER(INDIRECT(ADDRESS(ROW(FH33),COLUMN(FH33)-3))),Calculations!$C$3*AVERAGE(FE33:FH33),"n/a"))</f>
        <v>795.3075</v>
      </c>
      <c r="FI39">
        <f ca="1">IF(ISERROR(INDIRECT(ADDRESS(ROW(FI33),COLUMN(FI33)-3))),"n/a",IF(ISNUMBER(INDIRECT(ADDRESS(ROW(FI33),COLUMN(FI33)-3))),Calculations!$C$3*AVERAGE(FF33:FI33),"n/a"))</f>
        <v>805.54499999999996</v>
      </c>
      <c r="FJ39">
        <f ca="1">IF(ISERROR(INDIRECT(ADDRESS(ROW(FJ33),COLUMN(FJ33)-3))),"n/a",IF(ISNUMBER(INDIRECT(ADDRESS(ROW(FJ33),COLUMN(FJ33)-3))),Calculations!$C$3*AVERAGE(FG33:FJ33),"n/a"))</f>
        <v>819.40500000000009</v>
      </c>
      <c r="FK39">
        <f ca="1">IF(ISERROR(INDIRECT(ADDRESS(ROW(FK33),COLUMN(FK33)-3))),"n/a",IF(ISNUMBER(INDIRECT(ADDRESS(ROW(FK33),COLUMN(FK33)-3))),Calculations!$C$3*AVERAGE(FH33:FK33),"n/a"))</f>
        <v>833.04000000000008</v>
      </c>
      <c r="FL39">
        <f ca="1">IF(ISERROR(INDIRECT(ADDRESS(ROW(FL33),COLUMN(FL33)-3))),"n/a",IF(ISNUMBER(INDIRECT(ADDRESS(ROW(FL33),COLUMN(FL33)-3))),Calculations!$C$3*AVERAGE(FI33:FL33),"n/a"))</f>
        <v>843.52499999999998</v>
      </c>
      <c r="FM39">
        <f ca="1">IF(ISERROR(INDIRECT(ADDRESS(ROW(FM33),COLUMN(FM33)-3))),"n/a",IF(ISNUMBER(INDIRECT(ADDRESS(ROW(FM33),COLUMN(FM33)-3))),Calculations!$C$3*AVERAGE(FJ33:FM33),"n/a"))</f>
        <v>846.40500000000009</v>
      </c>
      <c r="FN39">
        <f ca="1">IF(ISERROR(INDIRECT(ADDRESS(ROW(FN33),COLUMN(FN33)-3))),"n/a",IF(ISNUMBER(INDIRECT(ADDRESS(ROW(FN33),COLUMN(FN33)-3))),Calculations!$C$3*AVERAGE(FK33:FN33),"n/a"))</f>
        <v>847.48500000000013</v>
      </c>
      <c r="FO39">
        <f ca="1">IF(ISERROR(INDIRECT(ADDRESS(ROW(FO33),COLUMN(FO33)-3))),"n/a",IF(ISNUMBER(INDIRECT(ADDRESS(ROW(FO33),COLUMN(FO33)-3))),Calculations!$C$3*AVERAGE(FL33:FO33),"n/a"))</f>
        <v>847.62</v>
      </c>
      <c r="FP39">
        <f ca="1">IF(ISERROR(INDIRECT(ADDRESS(ROW(FP33),COLUMN(FP33)-3))),"n/a",IF(ISNUMBER(INDIRECT(ADDRESS(ROW(FP33),COLUMN(FP33)-3))),Calculations!$C$3*AVERAGE(FM33:FP33),"n/a"))</f>
        <v>854.50500000000011</v>
      </c>
      <c r="FQ39">
        <f ca="1">IF(ISERROR(INDIRECT(ADDRESS(ROW(FQ33),COLUMN(FQ33)-3))),"n/a",IF(ISNUMBER(INDIRECT(ADDRESS(ROW(FQ33),COLUMN(FQ33)-3))),Calculations!$C$3*AVERAGE(FN33:FQ33),"n/a"))</f>
        <v>864.24749999999995</v>
      </c>
      <c r="FR39">
        <f ca="1">IF(ISERROR(INDIRECT(ADDRESS(ROW(FR33),COLUMN(FR33)-3))),"n/a",IF(ISNUMBER(INDIRECT(ADDRESS(ROW(FR33),COLUMN(FR33)-3))),Calculations!$C$3*AVERAGE(FO33:FR33),"n/a"))</f>
        <v>875.20500000000004</v>
      </c>
      <c r="FS39">
        <f ca="1">IF(ISERROR(INDIRECT(ADDRESS(ROW(FS33),COLUMN(FS33)-3))),"n/a",IF(ISNUMBER(INDIRECT(ADDRESS(ROW(FS33),COLUMN(FS33)-3))),Calculations!$C$3*AVERAGE(FP33:FS33),"n/a"))</f>
        <v>886.81500000000005</v>
      </c>
      <c r="FT39">
        <f ca="1">IF(ISERROR(INDIRECT(ADDRESS(ROW(FT33),COLUMN(FT33)-3))),"n/a",IF(ISNUMBER(INDIRECT(ADDRESS(ROW(FT33),COLUMN(FT33)-3))),Calculations!$C$3*AVERAGE(FQ33:FT33),"n/a"))</f>
        <v>893.99249999999995</v>
      </c>
      <c r="FU39">
        <f ca="1">IF(ISERROR(INDIRECT(ADDRESS(ROW(FU33),COLUMN(FU33)-3))),"n/a",IF(ISNUMBER(INDIRECT(ADDRESS(ROW(FU33),COLUMN(FU33)-3))),Calculations!$C$3*AVERAGE(FR33:FU33),"n/a"))</f>
        <v>904.09500000000003</v>
      </c>
      <c r="FV39">
        <f ca="1">IF(ISERROR(INDIRECT(ADDRESS(ROW(FV33),COLUMN(FV33)-3))),"n/a",IF(ISNUMBER(INDIRECT(ADDRESS(ROW(FV33),COLUMN(FV33)-3))),Calculations!$C$3*AVERAGE(FS33:FV33),"n/a"))</f>
        <v>912.08249999999998</v>
      </c>
      <c r="FW39">
        <f ca="1">IF(ISERROR(INDIRECT(ADDRESS(ROW(FW33),COLUMN(FW33)-3))),"n/a",IF(ISNUMBER(INDIRECT(ADDRESS(ROW(FW33),COLUMN(FW33)-3))),Calculations!$C$3*AVERAGE(FT33:FW33),"n/a"))</f>
        <v>923.46750000000009</v>
      </c>
      <c r="FX39">
        <f ca="1">IF(ISERROR(INDIRECT(ADDRESS(ROW(FX33),COLUMN(FX33)-3))),"n/a",IF(ISNUMBER(INDIRECT(ADDRESS(ROW(FX33),COLUMN(FX33)-3))),Calculations!$C$3*AVERAGE(FU33:FX33),"n/a"))</f>
        <v>937.77749999999992</v>
      </c>
    </row>
    <row r="40" spans="1:180" x14ac:dyDescent="0.25">
      <c r="A40" s="8" t="s">
        <v>189</v>
      </c>
      <c r="B40" t="s">
        <v>186</v>
      </c>
      <c r="C40" t="str">
        <f ca="1">IF(ISERROR(INDIRECT(ADDRESS(ROW(C34),COLUMN(C34)-3))),"n/a",IF(ISNUMBER(INDIRECT(ADDRESS(ROW(C34),COLUMN(C34)-3))),Calculations!$C$4*AVERAGE(A34:C34),"n/a"))</f>
        <v>n/a</v>
      </c>
      <c r="D40" t="str">
        <f ca="1">IF(ISERROR(INDIRECT(ADDRESS(ROW(D34),COLUMN(D34)-3))),"n/a",IF(ISNUMBER(INDIRECT(ADDRESS(ROW(D34),COLUMN(D34)-3))),Calculations!$C$4*AVERAGE(A34:D34),"n/a"))</f>
        <v>n/a</v>
      </c>
      <c r="E40" t="str">
        <f ca="1">IF(ISERROR(INDIRECT(ADDRESS(ROW(E34),COLUMN(E34)-3))),"n/a",IF(ISNUMBER(INDIRECT(ADDRESS(ROW(E34),COLUMN(E34)-3))),Calculations!$C$4*AVERAGE(B34:E34),"n/a"))</f>
        <v>n/a</v>
      </c>
      <c r="F40">
        <f ca="1">IF(ISERROR(INDIRECT(ADDRESS(ROW(F34),COLUMN(F34)-3))),"n/a",IF(ISNUMBER(INDIRECT(ADDRESS(ROW(F34),COLUMN(F34)-3))),Calculations!$C$4*AVERAGE(C34:F34),"n/a"))</f>
        <v>53.144999999999996</v>
      </c>
      <c r="G40">
        <f ca="1">IF(ISERROR(INDIRECT(ADDRESS(ROW(G34),COLUMN(G34)-3))),"n/a",IF(ISNUMBER(INDIRECT(ADDRESS(ROW(G34),COLUMN(G34)-3))),Calculations!$C$4*AVERAGE(D34:G34),"n/a"))</f>
        <v>56.362500000000004</v>
      </c>
      <c r="H40">
        <f ca="1">IF(ISERROR(INDIRECT(ADDRESS(ROW(H34),COLUMN(H34)-3))),"n/a",IF(ISNUMBER(INDIRECT(ADDRESS(ROW(H34),COLUMN(H34)-3))),Calculations!$C$4*AVERAGE(E34:H34),"n/a"))</f>
        <v>58.994999999999997</v>
      </c>
      <c r="I40">
        <f ca="1">IF(ISERROR(INDIRECT(ADDRESS(ROW(I34),COLUMN(I34)-3))),"n/a",IF(ISNUMBER(INDIRECT(ADDRESS(ROW(I34),COLUMN(I34)-3))),Calculations!$C$4*AVERAGE(F34:I34),"n/a"))</f>
        <v>61.537500000000001</v>
      </c>
      <c r="J40">
        <f ca="1">IF(ISERROR(INDIRECT(ADDRESS(ROW(J34),COLUMN(J34)-3))),"n/a",IF(ISNUMBER(INDIRECT(ADDRESS(ROW(J34),COLUMN(J34)-3))),Calculations!$C$4*AVERAGE(G34:J34),"n/a"))</f>
        <v>63.540000000000006</v>
      </c>
      <c r="K40">
        <f ca="1">IF(ISERROR(INDIRECT(ADDRESS(ROW(K34),COLUMN(K34)-3))),"n/a",IF(ISNUMBER(INDIRECT(ADDRESS(ROW(K34),COLUMN(K34)-3))),Calculations!$C$4*AVERAGE(H34:K34),"n/a"))</f>
        <v>65.745000000000019</v>
      </c>
      <c r="L40">
        <f ca="1">IF(ISERROR(INDIRECT(ADDRESS(ROW(L34),COLUMN(L34)-3))),"n/a",IF(ISNUMBER(INDIRECT(ADDRESS(ROW(L34),COLUMN(L34)-3))),Calculations!$C$4*AVERAGE(I34:L34),"n/a"))</f>
        <v>66.397500000000008</v>
      </c>
      <c r="M40">
        <f ca="1">IF(ISERROR(INDIRECT(ADDRESS(ROW(M34),COLUMN(M34)-3))),"n/a",IF(ISNUMBER(INDIRECT(ADDRESS(ROW(M34),COLUMN(M34)-3))),Calculations!$C$4*AVERAGE(J34:M34),"n/a"))</f>
        <v>67.185000000000002</v>
      </c>
      <c r="N40">
        <f ca="1">IF(ISERROR(INDIRECT(ADDRESS(ROW(N34),COLUMN(N34)-3))),"n/a",IF(ISNUMBER(INDIRECT(ADDRESS(ROW(N34),COLUMN(N34)-3))),Calculations!$C$4*AVERAGE(K34:N34),"n/a"))</f>
        <v>69.997500000000002</v>
      </c>
      <c r="O40">
        <f ca="1">IF(ISERROR(INDIRECT(ADDRESS(ROW(O34),COLUMN(O34)-3))),"n/a",IF(ISNUMBER(INDIRECT(ADDRESS(ROW(O34),COLUMN(O34)-3))),Calculations!$C$4*AVERAGE(L34:O34),"n/a"))</f>
        <v>72.652500000000003</v>
      </c>
      <c r="P40">
        <f ca="1">IF(ISERROR(INDIRECT(ADDRESS(ROW(P34),COLUMN(P34)-3))),"n/a",IF(ISNUMBER(INDIRECT(ADDRESS(ROW(P34),COLUMN(P34)-3))),Calculations!$C$4*AVERAGE(M34:P34),"n/a"))</f>
        <v>75.532500000000013</v>
      </c>
      <c r="Q40">
        <f ca="1">IF(ISERROR(INDIRECT(ADDRESS(ROW(Q34),COLUMN(Q34)-3))),"n/a",IF(ISNUMBER(INDIRECT(ADDRESS(ROW(Q34),COLUMN(Q34)-3))),Calculations!$C$4*AVERAGE(N34:Q34),"n/a"))</f>
        <v>78.592500000000001</v>
      </c>
      <c r="R40">
        <f ca="1">IF(ISERROR(INDIRECT(ADDRESS(ROW(R34),COLUMN(R34)-3))),"n/a",IF(ISNUMBER(INDIRECT(ADDRESS(ROW(R34),COLUMN(R34)-3))),Calculations!$C$4*AVERAGE(O34:R34),"n/a"))</f>
        <v>79.897499999999994</v>
      </c>
      <c r="S40">
        <f ca="1">IF(ISERROR(INDIRECT(ADDRESS(ROW(S34),COLUMN(S34)-3))),"n/a",IF(ISNUMBER(INDIRECT(ADDRESS(ROW(S34),COLUMN(S34)-3))),Calculations!$C$4*AVERAGE(P34:S34),"n/a"))</f>
        <v>81.85499999999999</v>
      </c>
      <c r="T40">
        <f ca="1">IF(ISERROR(INDIRECT(ADDRESS(ROW(T34),COLUMN(T34)-3))),"n/a",IF(ISNUMBER(INDIRECT(ADDRESS(ROW(T34),COLUMN(T34)-3))),Calculations!$C$4*AVERAGE(Q34:T34),"n/a"))</f>
        <v>84.982499999999987</v>
      </c>
      <c r="U40">
        <f ca="1">IF(ISERROR(INDIRECT(ADDRESS(ROW(U34),COLUMN(U34)-3))),"n/a",IF(ISNUMBER(INDIRECT(ADDRESS(ROW(U34),COLUMN(U34)-3))),Calculations!$C$4*AVERAGE(R34:U34),"n/a"))</f>
        <v>89.19</v>
      </c>
      <c r="V40">
        <f ca="1">IF(ISERROR(INDIRECT(ADDRESS(ROW(V34),COLUMN(V34)-3))),"n/a",IF(ISNUMBER(INDIRECT(ADDRESS(ROW(V34),COLUMN(V34)-3))),Calculations!$C$4*AVERAGE(S34:V34),"n/a"))</f>
        <v>94.162500000000009</v>
      </c>
      <c r="W40">
        <f ca="1">IF(ISERROR(INDIRECT(ADDRESS(ROW(W34),COLUMN(W34)-3))),"n/a",IF(ISNUMBER(INDIRECT(ADDRESS(ROW(W34),COLUMN(W34)-3))),Calculations!$C$4*AVERAGE(T34:W34),"n/a"))</f>
        <v>100.10249999999999</v>
      </c>
      <c r="X40">
        <f ca="1">IF(ISERROR(INDIRECT(ADDRESS(ROW(X34),COLUMN(X34)-3))),"n/a",IF(ISNUMBER(INDIRECT(ADDRESS(ROW(X34),COLUMN(X34)-3))),Calculations!$C$4*AVERAGE(U34:X34),"n/a"))</f>
        <v>107.685</v>
      </c>
      <c r="Y40">
        <f ca="1">IF(ISERROR(INDIRECT(ADDRESS(ROW(Y34),COLUMN(Y34)-3))),"n/a",IF(ISNUMBER(INDIRECT(ADDRESS(ROW(Y34),COLUMN(Y34)-3))),Calculations!$C$4*AVERAGE(V34:Y34),"n/a"))</f>
        <v>114.47999999999999</v>
      </c>
      <c r="Z40">
        <f ca="1">IF(ISERROR(INDIRECT(ADDRESS(ROW(Z34),COLUMN(Z34)-3))),"n/a",IF(ISNUMBER(INDIRECT(ADDRESS(ROW(Z34),COLUMN(Z34)-3))),Calculations!$C$4*AVERAGE(W34:Z34),"n/a"))</f>
        <v>120.2625</v>
      </c>
      <c r="AA40">
        <f ca="1">IF(ISERROR(INDIRECT(ADDRESS(ROW(AA34),COLUMN(AA34)-3))),"n/a",IF(ISNUMBER(INDIRECT(ADDRESS(ROW(AA34),COLUMN(AA34)-3))),Calculations!$C$4*AVERAGE(X34:AA34),"n/a"))</f>
        <v>124.67250000000001</v>
      </c>
      <c r="AB40">
        <f ca="1">IF(ISERROR(INDIRECT(ADDRESS(ROW(AB34),COLUMN(AB34)-3))),"n/a",IF(ISNUMBER(INDIRECT(ADDRESS(ROW(AB34),COLUMN(AB34)-3))),Calculations!$C$4*AVERAGE(Y34:AB34),"n/a"))</f>
        <v>125.5275</v>
      </c>
      <c r="AC40">
        <f ca="1">IF(ISERROR(INDIRECT(ADDRESS(ROW(AC34),COLUMN(AC34)-3))),"n/a",IF(ISNUMBER(INDIRECT(ADDRESS(ROW(AC34),COLUMN(AC34)-3))),Calculations!$C$4*AVERAGE(Z34:AC34),"n/a"))</f>
        <v>127.03500000000001</v>
      </c>
      <c r="AD40">
        <f ca="1">IF(ISERROR(INDIRECT(ADDRESS(ROW(AD34),COLUMN(AD34)-3))),"n/a",IF(ISNUMBER(INDIRECT(ADDRESS(ROW(AD34),COLUMN(AD34)-3))),Calculations!$C$4*AVERAGE(AA34:AD34),"n/a"))</f>
        <v>128.7225</v>
      </c>
      <c r="AE40">
        <f ca="1">IF(ISERROR(INDIRECT(ADDRESS(ROW(AE34),COLUMN(AE34)-3))),"n/a",IF(ISNUMBER(INDIRECT(ADDRESS(ROW(AE34),COLUMN(AE34)-3))),Calculations!$C$4*AVERAGE(AB34:AE34),"n/a"))</f>
        <v>130.16249999999999</v>
      </c>
      <c r="AF40">
        <f ca="1">IF(ISERROR(INDIRECT(ADDRESS(ROW(AF34),COLUMN(AF34)-3))),"n/a",IF(ISNUMBER(INDIRECT(ADDRESS(ROW(AF34),COLUMN(AF34)-3))),Calculations!$C$4*AVERAGE(AC34:AF34),"n/a"))</f>
        <v>131.85</v>
      </c>
      <c r="AG40">
        <f ca="1">IF(ISERROR(INDIRECT(ADDRESS(ROW(AG34),COLUMN(AG34)-3))),"n/a",IF(ISNUMBER(INDIRECT(ADDRESS(ROW(AG34),COLUMN(AG34)-3))),Calculations!$C$4*AVERAGE(AD34:AG34),"n/a"))</f>
        <v>133.53749999999999</v>
      </c>
      <c r="AH40">
        <f ca="1">IF(ISERROR(INDIRECT(ADDRESS(ROW(AH34),COLUMN(AH34)-3))),"n/a",IF(ISNUMBER(INDIRECT(ADDRESS(ROW(AH34),COLUMN(AH34)-3))),Calculations!$C$4*AVERAGE(AE34:AH34),"n/a"))</f>
        <v>135.27000000000001</v>
      </c>
      <c r="AI40">
        <f ca="1">IF(ISERROR(INDIRECT(ADDRESS(ROW(AI34),COLUMN(AI34)-3))),"n/a",IF(ISNUMBER(INDIRECT(ADDRESS(ROW(AI34),COLUMN(AI34)-3))),Calculations!$C$4*AVERAGE(AF34:AI34),"n/a"))</f>
        <v>137.0025</v>
      </c>
      <c r="AJ40">
        <f ca="1">IF(ISERROR(INDIRECT(ADDRESS(ROW(AJ34),COLUMN(AJ34)-3))),"n/a",IF(ISNUMBER(INDIRECT(ADDRESS(ROW(AJ34),COLUMN(AJ34)-3))),Calculations!$C$4*AVERAGE(AG34:AJ34),"n/a"))</f>
        <v>138.8475</v>
      </c>
      <c r="AK40">
        <f ca="1">IF(ISERROR(INDIRECT(ADDRESS(ROW(AK34),COLUMN(AK34)-3))),"n/a",IF(ISNUMBER(INDIRECT(ADDRESS(ROW(AK34),COLUMN(AK34)-3))),Calculations!$C$4*AVERAGE(AH34:AK34),"n/a"))</f>
        <v>141.07500000000002</v>
      </c>
      <c r="AL40">
        <f ca="1">IF(ISERROR(INDIRECT(ADDRESS(ROW(AL34),COLUMN(AL34)-3))),"n/a",IF(ISNUMBER(INDIRECT(ADDRESS(ROW(AL34),COLUMN(AL34)-3))),Calculations!$C$4*AVERAGE(AI34:AL34),"n/a"))</f>
        <v>143.1</v>
      </c>
      <c r="AM40">
        <f ca="1">IF(ISERROR(INDIRECT(ADDRESS(ROW(AM34),COLUMN(AM34)-3))),"n/a",IF(ISNUMBER(INDIRECT(ADDRESS(ROW(AM34),COLUMN(AM34)-3))),Calculations!$C$4*AVERAGE(AJ34:AM34),"n/a"))</f>
        <v>145.55250000000001</v>
      </c>
      <c r="AN40">
        <f ca="1">IF(ISERROR(INDIRECT(ADDRESS(ROW(AN34),COLUMN(AN34)-3))),"n/a",IF(ISNUMBER(INDIRECT(ADDRESS(ROW(AN34),COLUMN(AN34)-3))),Calculations!$C$4*AVERAGE(AK34:AN34),"n/a"))</f>
        <v>148.6575</v>
      </c>
      <c r="AO40">
        <f ca="1">IF(ISERROR(INDIRECT(ADDRESS(ROW(AO34),COLUMN(AO34)-3))),"n/a",IF(ISNUMBER(INDIRECT(ADDRESS(ROW(AO34),COLUMN(AO34)-3))),Calculations!$C$4*AVERAGE(AL34:AO34),"n/a"))</f>
        <v>153.315</v>
      </c>
      <c r="AP40">
        <f ca="1">IF(ISERROR(INDIRECT(ADDRESS(ROW(AP34),COLUMN(AP34)-3))),"n/a",IF(ISNUMBER(INDIRECT(ADDRESS(ROW(AP34),COLUMN(AP34)-3))),Calculations!$C$4*AVERAGE(AM34:AP34),"n/a"))</f>
        <v>158.44500000000002</v>
      </c>
      <c r="AQ40">
        <f ca="1">IF(ISERROR(INDIRECT(ADDRESS(ROW(AQ34),COLUMN(AQ34)-3))),"n/a",IF(ISNUMBER(INDIRECT(ADDRESS(ROW(AQ34),COLUMN(AQ34)-3))),Calculations!$C$4*AVERAGE(AN34:AQ34),"n/a"))</f>
        <v>164.52</v>
      </c>
      <c r="AR40">
        <f ca="1">IF(ISERROR(INDIRECT(ADDRESS(ROW(AR34),COLUMN(AR34)-3))),"n/a",IF(ISNUMBER(INDIRECT(ADDRESS(ROW(AR34),COLUMN(AR34)-3))),Calculations!$C$4*AVERAGE(AO34:AR34),"n/a"))</f>
        <v>171.09000000000003</v>
      </c>
      <c r="AS40">
        <f ca="1">IF(ISERROR(INDIRECT(ADDRESS(ROW(AS34),COLUMN(AS34)-3))),"n/a",IF(ISNUMBER(INDIRECT(ADDRESS(ROW(AS34),COLUMN(AS34)-3))),Calculations!$C$4*AVERAGE(AP34:AS34),"n/a"))</f>
        <v>180.83250000000001</v>
      </c>
      <c r="AT40">
        <f ca="1">IF(ISERROR(INDIRECT(ADDRESS(ROW(AT34),COLUMN(AT34)-3))),"n/a",IF(ISNUMBER(INDIRECT(ADDRESS(ROW(AT34),COLUMN(AT34)-3))),Calculations!$C$4*AVERAGE(AQ34:AT34),"n/a"))</f>
        <v>189.74250000000001</v>
      </c>
      <c r="AU40">
        <f ca="1">IF(ISERROR(INDIRECT(ADDRESS(ROW(AU34),COLUMN(AU34)-3))),"n/a",IF(ISNUMBER(INDIRECT(ADDRESS(ROW(AU34),COLUMN(AU34)-3))),Calculations!$C$4*AVERAGE(AR34:AU34),"n/a"))</f>
        <v>197.55</v>
      </c>
      <c r="AV40">
        <f ca="1">IF(ISERROR(INDIRECT(ADDRESS(ROW(AV34),COLUMN(AV34)-3))),"n/a",IF(ISNUMBER(INDIRECT(ADDRESS(ROW(AV34),COLUMN(AV34)-3))),Calculations!$C$4*AVERAGE(AS34:AV34),"n/a"))</f>
        <v>204.18750000000003</v>
      </c>
      <c r="AW40">
        <f ca="1">IF(ISERROR(INDIRECT(ADDRESS(ROW(AW34),COLUMN(AW34)-3))),"n/a",IF(ISNUMBER(INDIRECT(ADDRESS(ROW(AW34),COLUMN(AW34)-3))),Calculations!$C$4*AVERAGE(AT34:AW34),"n/a"))</f>
        <v>208.17000000000002</v>
      </c>
      <c r="AX40">
        <f ca="1">IF(ISERROR(INDIRECT(ADDRESS(ROW(AX34),COLUMN(AX34)-3))),"n/a",IF(ISNUMBER(INDIRECT(ADDRESS(ROW(AX34),COLUMN(AX34)-3))),Calculations!$C$4*AVERAGE(AU34:AX34),"n/a"))</f>
        <v>212.37750000000003</v>
      </c>
      <c r="AY40">
        <f ca="1">IF(ISERROR(INDIRECT(ADDRESS(ROW(AY34),COLUMN(AY34)-3))),"n/a",IF(ISNUMBER(INDIRECT(ADDRESS(ROW(AY34),COLUMN(AY34)-3))),Calculations!$C$4*AVERAGE(AV34:AY34),"n/a"))</f>
        <v>216.495</v>
      </c>
      <c r="AZ40">
        <f ca="1">IF(ISERROR(INDIRECT(ADDRESS(ROW(AZ34),COLUMN(AZ34)-3))),"n/a",IF(ISNUMBER(INDIRECT(ADDRESS(ROW(AZ34),COLUMN(AZ34)-3))),Calculations!$C$4*AVERAGE(AW34:AZ34),"n/a"))</f>
        <v>222.05250000000004</v>
      </c>
      <c r="BA40">
        <f ca="1">IF(ISERROR(INDIRECT(ADDRESS(ROW(BA34),COLUMN(BA34)-3))),"n/a",IF(ISNUMBER(INDIRECT(ADDRESS(ROW(BA34),COLUMN(BA34)-3))),Calculations!$C$4*AVERAGE(AX34:BA34),"n/a"))</f>
        <v>227.16</v>
      </c>
      <c r="BB40">
        <f ca="1">IF(ISERROR(INDIRECT(ADDRESS(ROW(BB34),COLUMN(BB34)-3))),"n/a",IF(ISNUMBER(INDIRECT(ADDRESS(ROW(BB34),COLUMN(BB34)-3))),Calculations!$C$4*AVERAGE(AY34:BB34),"n/a"))</f>
        <v>235.21500000000003</v>
      </c>
      <c r="BC40">
        <f ca="1">IF(ISERROR(INDIRECT(ADDRESS(ROW(BC34),COLUMN(BC34)-3))),"n/a",IF(ISNUMBER(INDIRECT(ADDRESS(ROW(BC34),COLUMN(BC34)-3))),Calculations!$C$4*AVERAGE(AZ34:BC34),"n/a"))</f>
        <v>242.50500000000005</v>
      </c>
      <c r="BD40">
        <f ca="1">IF(ISERROR(INDIRECT(ADDRESS(ROW(BD34),COLUMN(BD34)-3))),"n/a",IF(ISNUMBER(INDIRECT(ADDRESS(ROW(BD34),COLUMN(BD34)-3))),Calculations!$C$4*AVERAGE(BA34:BD34),"n/a"))</f>
        <v>249.39000000000001</v>
      </c>
      <c r="BE40">
        <f ca="1">IF(ISERROR(INDIRECT(ADDRESS(ROW(BE34),COLUMN(BE34)-3))),"n/a",IF(ISNUMBER(INDIRECT(ADDRESS(ROW(BE34),COLUMN(BE34)-3))),Calculations!$C$4*AVERAGE(BB34:BE34),"n/a"))</f>
        <v>251.39249999999998</v>
      </c>
      <c r="BF40">
        <f ca="1">IF(ISERROR(INDIRECT(ADDRESS(ROW(BF34),COLUMN(BF34)-3))),"n/a",IF(ISNUMBER(INDIRECT(ADDRESS(ROW(BF34),COLUMN(BF34)-3))),Calculations!$C$4*AVERAGE(BC34:BF34),"n/a"))</f>
        <v>250.44749999999999</v>
      </c>
      <c r="BG40">
        <f ca="1">IF(ISERROR(INDIRECT(ADDRESS(ROW(BG34),COLUMN(BG34)-3))),"n/a",IF(ISNUMBER(INDIRECT(ADDRESS(ROW(BG34),COLUMN(BG34)-3))),Calculations!$C$4*AVERAGE(BD34:BG34),"n/a"))</f>
        <v>250.13250000000002</v>
      </c>
      <c r="BH40">
        <f ca="1">IF(ISERROR(INDIRECT(ADDRESS(ROW(BH34),COLUMN(BH34)-3))),"n/a",IF(ISNUMBER(INDIRECT(ADDRESS(ROW(BH34),COLUMN(BH34)-3))),Calculations!$C$4*AVERAGE(BE34:BH34),"n/a"))</f>
        <v>249.07500000000002</v>
      </c>
      <c r="BI40">
        <f ca="1">IF(ISERROR(INDIRECT(ADDRESS(ROW(BI34),COLUMN(BI34)-3))),"n/a",IF(ISNUMBER(INDIRECT(ADDRESS(ROW(BI34),COLUMN(BI34)-3))),Calculations!$C$4*AVERAGE(BF34:BI34),"n/a"))</f>
        <v>249.57000000000002</v>
      </c>
      <c r="BJ40">
        <f ca="1">IF(ISERROR(INDIRECT(ADDRESS(ROW(BJ34),COLUMN(BJ34)-3))),"n/a",IF(ISNUMBER(INDIRECT(ADDRESS(ROW(BJ34),COLUMN(BJ34)-3))),Calculations!$C$4*AVERAGE(BG34:BJ34),"n/a"))</f>
        <v>251.14499999999995</v>
      </c>
      <c r="BK40">
        <f ca="1">IF(ISERROR(INDIRECT(ADDRESS(ROW(BK34),COLUMN(BK34)-3))),"n/a",IF(ISNUMBER(INDIRECT(ADDRESS(ROW(BK34),COLUMN(BK34)-3))),Calculations!$C$4*AVERAGE(BH34:BK34),"n/a"))</f>
        <v>254.22750000000002</v>
      </c>
      <c r="BL40">
        <f ca="1">IF(ISERROR(INDIRECT(ADDRESS(ROW(BL34),COLUMN(BL34)-3))),"n/a",IF(ISNUMBER(INDIRECT(ADDRESS(ROW(BL34),COLUMN(BL34)-3))),Calculations!$C$4*AVERAGE(BI34:BL34),"n/a"))</f>
        <v>257.26500000000004</v>
      </c>
      <c r="BM40">
        <f ca="1">IF(ISERROR(INDIRECT(ADDRESS(ROW(BM34),COLUMN(BM34)-3))),"n/a",IF(ISNUMBER(INDIRECT(ADDRESS(ROW(BM34),COLUMN(BM34)-3))),Calculations!$C$4*AVERAGE(BJ34:BM34),"n/a"))</f>
        <v>261.13500000000005</v>
      </c>
      <c r="BN40">
        <f ca="1">IF(ISERROR(INDIRECT(ADDRESS(ROW(BN34),COLUMN(BN34)-3))),"n/a",IF(ISNUMBER(INDIRECT(ADDRESS(ROW(BN34),COLUMN(BN34)-3))),Calculations!$C$4*AVERAGE(BK34:BN34),"n/a"))</f>
        <v>263.88000000000005</v>
      </c>
      <c r="BO40">
        <f ca="1">IF(ISERROR(INDIRECT(ADDRESS(ROW(BO34),COLUMN(BO34)-3))),"n/a",IF(ISNUMBER(INDIRECT(ADDRESS(ROW(BO34),COLUMN(BO34)-3))),Calculations!$C$4*AVERAGE(BL34:BO34),"n/a"))</f>
        <v>266.78250000000008</v>
      </c>
      <c r="BP40">
        <f ca="1">IF(ISERROR(INDIRECT(ADDRESS(ROW(BP34),COLUMN(BP34)-3))),"n/a",IF(ISNUMBER(INDIRECT(ADDRESS(ROW(BP34),COLUMN(BP34)-3))),Calculations!$C$4*AVERAGE(BM34:BP34),"n/a"))</f>
        <v>270.31500000000005</v>
      </c>
      <c r="BQ40">
        <f ca="1">IF(ISERROR(INDIRECT(ADDRESS(ROW(BQ34),COLUMN(BQ34)-3))),"n/a",IF(ISNUMBER(INDIRECT(ADDRESS(ROW(BQ34),COLUMN(BQ34)-3))),Calculations!$C$4*AVERAGE(BN34:BQ34),"n/a"))</f>
        <v>274.29750000000001</v>
      </c>
      <c r="BR40">
        <f ca="1">IF(ISERROR(INDIRECT(ADDRESS(ROW(BR34),COLUMN(BR34)-3))),"n/a",IF(ISNUMBER(INDIRECT(ADDRESS(ROW(BR34),COLUMN(BR34)-3))),Calculations!$C$4*AVERAGE(BO34:BR34),"n/a"))</f>
        <v>278.21250000000003</v>
      </c>
      <c r="BS40">
        <f ca="1">IF(ISERROR(INDIRECT(ADDRESS(ROW(BS34),COLUMN(BS34)-3))),"n/a",IF(ISNUMBER(INDIRECT(ADDRESS(ROW(BS34),COLUMN(BS34)-3))),Calculations!$C$4*AVERAGE(BP34:BS34),"n/a"))</f>
        <v>280.755</v>
      </c>
      <c r="BT40">
        <f ca="1">IF(ISERROR(INDIRECT(ADDRESS(ROW(BT34),COLUMN(BT34)-3))),"n/a",IF(ISNUMBER(INDIRECT(ADDRESS(ROW(BT34),COLUMN(BT34)-3))),Calculations!$C$4*AVERAGE(BQ34:BT34),"n/a"))</f>
        <v>283.27500000000003</v>
      </c>
      <c r="BU40">
        <f ca="1">IF(ISERROR(INDIRECT(ADDRESS(ROW(BU34),COLUMN(BU34)-3))),"n/a",IF(ISNUMBER(INDIRECT(ADDRESS(ROW(BU34),COLUMN(BU34)-3))),Calculations!$C$4*AVERAGE(BR34:BU34),"n/a"))</f>
        <v>284.58</v>
      </c>
      <c r="BV40">
        <f ca="1">IF(ISERROR(INDIRECT(ADDRESS(ROW(BV34),COLUMN(BV34)-3))),"n/a",IF(ISNUMBER(INDIRECT(ADDRESS(ROW(BV34),COLUMN(BV34)-3))),Calculations!$C$4*AVERAGE(BS34:BV34),"n/a"))</f>
        <v>286.17750000000001</v>
      </c>
      <c r="BW40">
        <f ca="1">IF(ISERROR(INDIRECT(ADDRESS(ROW(BW34),COLUMN(BW34)-3))),"n/a",IF(ISNUMBER(INDIRECT(ADDRESS(ROW(BW34),COLUMN(BW34)-3))),Calculations!$C$4*AVERAGE(BT34:BW34),"n/a"))</f>
        <v>290.56500000000005</v>
      </c>
      <c r="BX40">
        <f ca="1">IF(ISERROR(INDIRECT(ADDRESS(ROW(BX34),COLUMN(BX34)-3))),"n/a",IF(ISNUMBER(INDIRECT(ADDRESS(ROW(BX34),COLUMN(BX34)-3))),Calculations!$C$4*AVERAGE(BU34:BX34),"n/a"))</f>
        <v>294.3</v>
      </c>
      <c r="BY40">
        <f ca="1">IF(ISERROR(INDIRECT(ADDRESS(ROW(BY34),COLUMN(BY34)-3))),"n/a",IF(ISNUMBER(INDIRECT(ADDRESS(ROW(BY34),COLUMN(BY34)-3))),Calculations!$C$4*AVERAGE(BV34:BY34),"n/a"))</f>
        <v>298.55250000000001</v>
      </c>
      <c r="BZ40">
        <f ca="1">IF(ISERROR(INDIRECT(ADDRESS(ROW(BZ34),COLUMN(BZ34)-3))),"n/a",IF(ISNUMBER(INDIRECT(ADDRESS(ROW(BZ34),COLUMN(BZ34)-3))),Calculations!$C$4*AVERAGE(BW34:BZ34),"n/a"))</f>
        <v>302.8725</v>
      </c>
      <c r="CA40">
        <f ca="1">IF(ISERROR(INDIRECT(ADDRESS(ROW(CA34),COLUMN(CA34)-3))),"n/a",IF(ISNUMBER(INDIRECT(ADDRESS(ROW(CA34),COLUMN(CA34)-3))),Calculations!$C$4*AVERAGE(BX34:CA34),"n/a"))</f>
        <v>307.44</v>
      </c>
      <c r="CB40">
        <f ca="1">IF(ISERROR(INDIRECT(ADDRESS(ROW(CB34),COLUMN(CB34)-3))),"n/a",IF(ISNUMBER(INDIRECT(ADDRESS(ROW(CB34),COLUMN(CB34)-3))),Calculations!$C$4*AVERAGE(BY34:CB34),"n/a"))</f>
        <v>312.45750000000004</v>
      </c>
      <c r="CC40">
        <f ca="1">IF(ISERROR(INDIRECT(ADDRESS(ROW(CC34),COLUMN(CC34)-3))),"n/a",IF(ISNUMBER(INDIRECT(ADDRESS(ROW(CC34),COLUMN(CC34)-3))),Calculations!$C$4*AVERAGE(BZ34:CC34),"n/a"))</f>
        <v>317.92500000000001</v>
      </c>
      <c r="CD40">
        <f ca="1">IF(ISERROR(INDIRECT(ADDRESS(ROW(CD34),COLUMN(CD34)-3))),"n/a",IF(ISNUMBER(INDIRECT(ADDRESS(ROW(CD34),COLUMN(CD34)-3))),Calculations!$C$4*AVERAGE(CA34:CD34),"n/a"))</f>
        <v>324.36</v>
      </c>
      <c r="CE40">
        <f ca="1">IF(ISERROR(INDIRECT(ADDRESS(ROW(CE34),COLUMN(CE34)-3))),"n/a",IF(ISNUMBER(INDIRECT(ADDRESS(ROW(CE34),COLUMN(CE34)-3))),Calculations!$C$4*AVERAGE(CB34:CE34),"n/a"))</f>
        <v>330.68249999999995</v>
      </c>
      <c r="CF40">
        <f ca="1">IF(ISERROR(INDIRECT(ADDRESS(ROW(CF34),COLUMN(CF34)-3))),"n/a",IF(ISNUMBER(INDIRECT(ADDRESS(ROW(CF34),COLUMN(CF34)-3))),Calculations!$C$4*AVERAGE(CC34:CF34),"n/a"))</f>
        <v>337.72499999999997</v>
      </c>
      <c r="CG40">
        <f ca="1">IF(ISERROR(INDIRECT(ADDRESS(ROW(CG34),COLUMN(CG34)-3))),"n/a",IF(ISNUMBER(INDIRECT(ADDRESS(ROW(CG34),COLUMN(CG34)-3))),Calculations!$C$4*AVERAGE(CD34:CG34),"n/a"))</f>
        <v>344.74499999999995</v>
      </c>
      <c r="CH40">
        <f ca="1">IF(ISERROR(INDIRECT(ADDRESS(ROW(CH34),COLUMN(CH34)-3))),"n/a",IF(ISNUMBER(INDIRECT(ADDRESS(ROW(CH34),COLUMN(CH34)-3))),Calculations!$C$4*AVERAGE(CE34:CH34),"n/a"))</f>
        <v>352.80000000000007</v>
      </c>
      <c r="CI40">
        <f ca="1">IF(ISERROR(INDIRECT(ADDRESS(ROW(CI34),COLUMN(CI34)-3))),"n/a",IF(ISNUMBER(INDIRECT(ADDRESS(ROW(CI34),COLUMN(CI34)-3))),Calculations!$C$4*AVERAGE(CF34:CI34),"n/a"))</f>
        <v>361.84500000000008</v>
      </c>
      <c r="CJ40">
        <f ca="1">IF(ISERROR(INDIRECT(ADDRESS(ROW(CJ34),COLUMN(CJ34)-3))),"n/a",IF(ISNUMBER(INDIRECT(ADDRESS(ROW(CJ34),COLUMN(CJ34)-3))),Calculations!$C$4*AVERAGE(CG34:CJ34),"n/a"))</f>
        <v>371.65500000000003</v>
      </c>
      <c r="CK40">
        <f ca="1">IF(ISERROR(INDIRECT(ADDRESS(ROW(CK34),COLUMN(CK34)-3))),"n/a",IF(ISNUMBER(INDIRECT(ADDRESS(ROW(CK34),COLUMN(CK34)-3))),Calculations!$C$4*AVERAGE(CH34:CK34),"n/a"))</f>
        <v>381.01500000000004</v>
      </c>
      <c r="CL40">
        <f ca="1">IF(ISERROR(INDIRECT(ADDRESS(ROW(CL34),COLUMN(CL34)-3))),"n/a",IF(ISNUMBER(INDIRECT(ADDRESS(ROW(CL34),COLUMN(CL34)-3))),Calculations!$C$4*AVERAGE(CI34:CL34),"n/a"))</f>
        <v>390.42</v>
      </c>
      <c r="CM40">
        <f ca="1">IF(ISERROR(INDIRECT(ADDRESS(ROW(CM34),COLUMN(CM34)-3))),"n/a",IF(ISNUMBER(INDIRECT(ADDRESS(ROW(CM34),COLUMN(CM34)-3))),Calculations!$C$4*AVERAGE(CJ34:CM34),"n/a"))</f>
        <v>401.46749999999997</v>
      </c>
      <c r="CN40">
        <f ca="1">IF(ISERROR(INDIRECT(ADDRESS(ROW(CN34),COLUMN(CN34)-3))),"n/a",IF(ISNUMBER(INDIRECT(ADDRESS(ROW(CN34),COLUMN(CN34)-3))),Calculations!$C$4*AVERAGE(CK34:CN34),"n/a"))</f>
        <v>412.29</v>
      </c>
      <c r="CO40">
        <f ca="1">IF(ISERROR(INDIRECT(ADDRESS(ROW(CO34),COLUMN(CO34)-3))),"n/a",IF(ISNUMBER(INDIRECT(ADDRESS(ROW(CO34),COLUMN(CO34)-3))),Calculations!$C$4*AVERAGE(CL34:CO34),"n/a"))</f>
        <v>423.495</v>
      </c>
      <c r="CP40">
        <f ca="1">IF(ISERROR(INDIRECT(ADDRESS(ROW(CP34),COLUMN(CP34)-3))),"n/a",IF(ISNUMBER(INDIRECT(ADDRESS(ROW(CP34),COLUMN(CP34)-3))),Calculations!$C$4*AVERAGE(CM34:CP34),"n/a"))</f>
        <v>432.5625</v>
      </c>
      <c r="CQ40">
        <f ca="1">IF(ISERROR(INDIRECT(ADDRESS(ROW(CQ34),COLUMN(CQ34)-3))),"n/a",IF(ISNUMBER(INDIRECT(ADDRESS(ROW(CQ34),COLUMN(CQ34)-3))),Calculations!$C$4*AVERAGE(CN34:CQ34),"n/a"))</f>
        <v>437.91750000000002</v>
      </c>
      <c r="CR40">
        <f ca="1">IF(ISERROR(INDIRECT(ADDRESS(ROW(CR34),COLUMN(CR34)-3))),"n/a",IF(ISNUMBER(INDIRECT(ADDRESS(ROW(CR34),COLUMN(CR34)-3))),Calculations!$C$4*AVERAGE(CO34:CR34),"n/a"))</f>
        <v>442.30500000000001</v>
      </c>
      <c r="CS40">
        <f ca="1">IF(ISERROR(INDIRECT(ADDRESS(ROW(CS34),COLUMN(CS34)-3))),"n/a",IF(ISNUMBER(INDIRECT(ADDRESS(ROW(CS34),COLUMN(CS34)-3))),Calculations!$C$4*AVERAGE(CP34:CS34),"n/a"))</f>
        <v>446.22</v>
      </c>
      <c r="CT40">
        <f ca="1">IF(ISERROR(INDIRECT(ADDRESS(ROW(CT34),COLUMN(CT34)-3))),"n/a",IF(ISNUMBER(INDIRECT(ADDRESS(ROW(CT34),COLUMN(CT34)-3))),Calculations!$C$4*AVERAGE(CQ34:CT34),"n/a"))</f>
        <v>449.86500000000001</v>
      </c>
      <c r="CU40">
        <f ca="1">IF(ISERROR(INDIRECT(ADDRESS(ROW(CU34),COLUMN(CU34)-3))),"n/a",IF(ISNUMBER(INDIRECT(ADDRESS(ROW(CU34),COLUMN(CU34)-3))),Calculations!$C$4*AVERAGE(CR34:CU34),"n/a"))</f>
        <v>452.745</v>
      </c>
      <c r="CV40">
        <f ca="1">IF(ISERROR(INDIRECT(ADDRESS(ROW(CV34),COLUMN(CV34)-3))),"n/a",IF(ISNUMBER(INDIRECT(ADDRESS(ROW(CV34),COLUMN(CV34)-3))),Calculations!$C$4*AVERAGE(CS34:CV34),"n/a"))</f>
        <v>454.59000000000003</v>
      </c>
      <c r="CW40">
        <f ca="1">IF(ISERROR(INDIRECT(ADDRESS(ROW(CW34),COLUMN(CW34)-3))),"n/a",IF(ISNUMBER(INDIRECT(ADDRESS(ROW(CW34),COLUMN(CW34)-3))),Calculations!$C$4*AVERAGE(CT34:CW34),"n/a"))</f>
        <v>456.03000000000003</v>
      </c>
      <c r="CX40">
        <f ca="1">IF(ISERROR(INDIRECT(ADDRESS(ROW(CX34),COLUMN(CX34)-3))),"n/a",IF(ISNUMBER(INDIRECT(ADDRESS(ROW(CX34),COLUMN(CX34)-3))),Calculations!$C$4*AVERAGE(CU34:CX34),"n/a"))</f>
        <v>458.34750000000008</v>
      </c>
      <c r="CY40">
        <f ca="1">IF(ISERROR(INDIRECT(ADDRESS(ROW(CY34),COLUMN(CY34)-3))),"n/a",IF(ISNUMBER(INDIRECT(ADDRESS(ROW(CY34),COLUMN(CY34)-3))),Calculations!$C$4*AVERAGE(CV34:CY34),"n/a"))</f>
        <v>461.92500000000001</v>
      </c>
      <c r="CZ40">
        <f ca="1">IF(ISERROR(INDIRECT(ADDRESS(ROW(CZ34),COLUMN(CZ34)-3))),"n/a",IF(ISNUMBER(INDIRECT(ADDRESS(ROW(CZ34),COLUMN(CZ34)-3))),Calculations!$C$4*AVERAGE(CW34:CZ34),"n/a"))</f>
        <v>466.60500000000008</v>
      </c>
      <c r="DA40">
        <f ca="1">IF(ISERROR(INDIRECT(ADDRESS(ROW(DA34),COLUMN(DA34)-3))),"n/a",IF(ISNUMBER(INDIRECT(ADDRESS(ROW(DA34),COLUMN(DA34)-3))),Calculations!$C$4*AVERAGE(CX34:DA34),"n/a"))</f>
        <v>471.66750000000008</v>
      </c>
      <c r="DB40">
        <f ca="1">IF(ISERROR(INDIRECT(ADDRESS(ROW(DB34),COLUMN(DB34)-3))),"n/a",IF(ISNUMBER(INDIRECT(ADDRESS(ROW(DB34),COLUMN(DB34)-3))),Calculations!$C$4*AVERAGE(CY34:DB34),"n/a"))</f>
        <v>476.41500000000002</v>
      </c>
      <c r="DC40">
        <f ca="1">IF(ISERROR(INDIRECT(ADDRESS(ROW(DC34),COLUMN(DC34)-3))),"n/a",IF(ISNUMBER(INDIRECT(ADDRESS(ROW(DC34),COLUMN(DC34)-3))),Calculations!$C$4*AVERAGE(CZ34:DC34),"n/a"))</f>
        <v>481.36500000000012</v>
      </c>
      <c r="DD40">
        <f ca="1">IF(ISERROR(INDIRECT(ADDRESS(ROW(DD34),COLUMN(DD34)-3))),"n/a",IF(ISNUMBER(INDIRECT(ADDRESS(ROW(DD34),COLUMN(DD34)-3))),Calculations!$C$4*AVERAGE(DA34:DD34),"n/a"))</f>
        <v>485.86500000000012</v>
      </c>
      <c r="DE40">
        <f ca="1">IF(ISERROR(INDIRECT(ADDRESS(ROW(DE34),COLUMN(DE34)-3))),"n/a",IF(ISNUMBER(INDIRECT(ADDRESS(ROW(DE34),COLUMN(DE34)-3))),Calculations!$C$4*AVERAGE(DB34:DE34),"n/a"))</f>
        <v>489.86999999999995</v>
      </c>
      <c r="DF40">
        <f ca="1">IF(ISERROR(INDIRECT(ADDRESS(ROW(DF34),COLUMN(DF34)-3))),"n/a",IF(ISNUMBER(INDIRECT(ADDRESS(ROW(DF34),COLUMN(DF34)-3))),Calculations!$C$4*AVERAGE(DC34:DF34),"n/a"))</f>
        <v>493.3125</v>
      </c>
      <c r="DG40">
        <f ca="1">IF(ISERROR(INDIRECT(ADDRESS(ROW(DG34),COLUMN(DG34)-3))),"n/a",IF(ISNUMBER(INDIRECT(ADDRESS(ROW(DG34),COLUMN(DG34)-3))),Calculations!$C$4*AVERAGE(DD34:DG34),"n/a"))</f>
        <v>495.96750000000003</v>
      </c>
      <c r="DH40">
        <f ca="1">IF(ISERROR(INDIRECT(ADDRESS(ROW(DH34),COLUMN(DH34)-3))),"n/a",IF(ISNUMBER(INDIRECT(ADDRESS(ROW(DH34),COLUMN(DH34)-3))),Calculations!$C$4*AVERAGE(DE34:DH34),"n/a"))</f>
        <v>498.24</v>
      </c>
      <c r="DI40">
        <f ca="1">IF(ISERROR(INDIRECT(ADDRESS(ROW(DI34),COLUMN(DI34)-3))),"n/a",IF(ISNUMBER(INDIRECT(ADDRESS(ROW(DI34),COLUMN(DI34)-3))),Calculations!$C$4*AVERAGE(DF34:DI34),"n/a"))</f>
        <v>500.82750000000004</v>
      </c>
      <c r="DJ40">
        <f ca="1">IF(ISERROR(INDIRECT(ADDRESS(ROW(DJ34),COLUMN(DJ34)-3))),"n/a",IF(ISNUMBER(INDIRECT(ADDRESS(ROW(DJ34),COLUMN(DJ34)-3))),Calculations!$C$4*AVERAGE(DG34:DJ34),"n/a"))</f>
        <v>503.72999999999996</v>
      </c>
      <c r="DK40">
        <f ca="1">IF(ISERROR(INDIRECT(ADDRESS(ROW(DK34),COLUMN(DK34)-3))),"n/a",IF(ISNUMBER(INDIRECT(ADDRESS(ROW(DK34),COLUMN(DK34)-3))),Calculations!$C$4*AVERAGE(DH34:DK34),"n/a"))</f>
        <v>506.7</v>
      </c>
      <c r="DL40">
        <f ca="1">IF(ISERROR(INDIRECT(ADDRESS(ROW(DL34),COLUMN(DL34)-3))),"n/a",IF(ISNUMBER(INDIRECT(ADDRESS(ROW(DL34),COLUMN(DL34)-3))),Calculations!$C$4*AVERAGE(DI34:DL34),"n/a"))</f>
        <v>510.21000000000009</v>
      </c>
      <c r="DM40">
        <f ca="1">IF(ISERROR(INDIRECT(ADDRESS(ROW(DM34),COLUMN(DM34)-3))),"n/a",IF(ISNUMBER(INDIRECT(ADDRESS(ROW(DM34),COLUMN(DM34)-3))),Calculations!$C$4*AVERAGE(DJ34:DM34),"n/a"))</f>
        <v>514.41750000000002</v>
      </c>
      <c r="DN40">
        <f ca="1">IF(ISERROR(INDIRECT(ADDRESS(ROW(DN34),COLUMN(DN34)-3))),"n/a",IF(ISNUMBER(INDIRECT(ADDRESS(ROW(DN34),COLUMN(DN34)-3))),Calculations!$C$4*AVERAGE(DK34:DN34),"n/a"))</f>
        <v>518.58000000000004</v>
      </c>
      <c r="DO40">
        <f ca="1">IF(ISERROR(INDIRECT(ADDRESS(ROW(DO34),COLUMN(DO34)-3))),"n/a",IF(ISNUMBER(INDIRECT(ADDRESS(ROW(DO34),COLUMN(DO34)-3))),Calculations!$C$4*AVERAGE(DL34:DO34),"n/a"))</f>
        <v>522.83249999999998</v>
      </c>
      <c r="DP40">
        <f ca="1">IF(ISERROR(INDIRECT(ADDRESS(ROW(DP34),COLUMN(DP34)-3))),"n/a",IF(ISNUMBER(INDIRECT(ADDRESS(ROW(DP34),COLUMN(DP34)-3))),Calculations!$C$4*AVERAGE(DM34:DP34),"n/a"))</f>
        <v>527.04000000000008</v>
      </c>
      <c r="DQ40">
        <f ca="1">IF(ISERROR(INDIRECT(ADDRESS(ROW(DQ34),COLUMN(DQ34)-3))),"n/a",IF(ISNUMBER(INDIRECT(ADDRESS(ROW(DQ34),COLUMN(DQ34)-3))),Calculations!$C$4*AVERAGE(DN34:DQ34),"n/a"))</f>
        <v>530.88750000000005</v>
      </c>
      <c r="DR40">
        <f ca="1">IF(ISERROR(INDIRECT(ADDRESS(ROW(DR34),COLUMN(DR34)-3))),"n/a",IF(ISNUMBER(INDIRECT(ADDRESS(ROW(DR34),COLUMN(DR34)-3))),Calculations!$C$4*AVERAGE(DO34:DR34),"n/a"))</f>
        <v>534.89250000000004</v>
      </c>
      <c r="DS40">
        <f ca="1">IF(ISERROR(INDIRECT(ADDRESS(ROW(DS34),COLUMN(DS34)-3))),"n/a",IF(ISNUMBER(INDIRECT(ADDRESS(ROW(DS34),COLUMN(DS34)-3))),Calculations!$C$4*AVERAGE(DP34:DS34),"n/a"))</f>
        <v>539.0100000000001</v>
      </c>
      <c r="DT40">
        <f ca="1">IF(ISERROR(INDIRECT(ADDRESS(ROW(DT34),COLUMN(DT34)-3))),"n/a",IF(ISNUMBER(INDIRECT(ADDRESS(ROW(DT34),COLUMN(DT34)-3))),Calculations!$C$4*AVERAGE(DQ34:DT34),"n/a"))</f>
        <v>545.80500000000006</v>
      </c>
      <c r="DU40">
        <f ca="1">IF(ISERROR(INDIRECT(ADDRESS(ROW(DU34),COLUMN(DU34)-3))),"n/a",IF(ISNUMBER(INDIRECT(ADDRESS(ROW(DU34),COLUMN(DU34)-3))),Calculations!$C$4*AVERAGE(DR34:DU34),"n/a"))</f>
        <v>552.44250000000011</v>
      </c>
      <c r="DV40">
        <f ca="1">IF(ISERROR(INDIRECT(ADDRESS(ROW(DV34),COLUMN(DV34)-3))),"n/a",IF(ISNUMBER(INDIRECT(ADDRESS(ROW(DV34),COLUMN(DV34)-3))),Calculations!$C$4*AVERAGE(DS34:DV34),"n/a"))</f>
        <v>559.73249999999996</v>
      </c>
      <c r="DW40">
        <f ca="1">IF(ISERROR(INDIRECT(ADDRESS(ROW(DW34),COLUMN(DW34)-3))),"n/a",IF(ISNUMBER(INDIRECT(ADDRESS(ROW(DW34),COLUMN(DW34)-3))),Calculations!$C$4*AVERAGE(DT34:DW34),"n/a"))</f>
        <v>569.88000000000011</v>
      </c>
      <c r="DX40">
        <f ca="1">IF(ISERROR(INDIRECT(ADDRESS(ROW(DX34),COLUMN(DX34)-3))),"n/a",IF(ISNUMBER(INDIRECT(ADDRESS(ROW(DX34),COLUMN(DX34)-3))),Calculations!$C$4*AVERAGE(DU34:DX34),"n/a"))</f>
        <v>578.99250000000006</v>
      </c>
      <c r="DY40">
        <f ca="1">IF(ISERROR(INDIRECT(ADDRESS(ROW(DY34),COLUMN(DY34)-3))),"n/a",IF(ISNUMBER(INDIRECT(ADDRESS(ROW(DY34),COLUMN(DY34)-3))),Calculations!$C$4*AVERAGE(DV34:DY34),"n/a"))</f>
        <v>590.82749999999999</v>
      </c>
      <c r="DZ40">
        <f ca="1">IF(ISERROR(INDIRECT(ADDRESS(ROW(DZ34),COLUMN(DZ34)-3))),"n/a",IF(ISNUMBER(INDIRECT(ADDRESS(ROW(DZ34),COLUMN(DZ34)-3))),Calculations!$C$4*AVERAGE(DW34:DZ34),"n/a"))</f>
        <v>604.37249999999995</v>
      </c>
      <c r="EA40">
        <f ca="1">IF(ISERROR(INDIRECT(ADDRESS(ROW(EA34),COLUMN(EA34)-3))),"n/a",IF(ISNUMBER(INDIRECT(ADDRESS(ROW(EA34),COLUMN(EA34)-3))),Calculations!$C$4*AVERAGE(DX34:EA34),"n/a"))</f>
        <v>618.6149999999999</v>
      </c>
      <c r="EB40">
        <f ca="1">IF(ISERROR(INDIRECT(ADDRESS(ROW(EB34),COLUMN(EB34)-3))),"n/a",IF(ISNUMBER(INDIRECT(ADDRESS(ROW(EB34),COLUMN(EB34)-3))),Calculations!$C$4*AVERAGE(DY34:EB34),"n/a"))</f>
        <v>635.91750000000002</v>
      </c>
      <c r="EC40">
        <f ca="1">IF(ISERROR(INDIRECT(ADDRESS(ROW(EC34),COLUMN(EC34)-3))),"n/a",IF(ISNUMBER(INDIRECT(ADDRESS(ROW(EC34),COLUMN(EC34)-3))),Calculations!$C$4*AVERAGE(DZ34:EC34),"n/a"))</f>
        <v>650.65499999999997</v>
      </c>
      <c r="ED40">
        <f ca="1">IF(ISERROR(INDIRECT(ADDRESS(ROW(ED34),COLUMN(ED34)-3))),"n/a",IF(ISNUMBER(INDIRECT(ADDRESS(ROW(ED34),COLUMN(ED34)-3))),Calculations!$C$4*AVERAGE(EA34:ED34),"n/a"))</f>
        <v>663.255</v>
      </c>
      <c r="EE40">
        <f ca="1">IF(ISERROR(INDIRECT(ADDRESS(ROW(EE34),COLUMN(EE34)-3))),"n/a",IF(ISNUMBER(INDIRECT(ADDRESS(ROW(EE34),COLUMN(EE34)-3))),Calculations!$C$4*AVERAGE(EB34:EE34),"n/a"))</f>
        <v>672.79499999999996</v>
      </c>
      <c r="EF40">
        <f ca="1">IF(ISERROR(INDIRECT(ADDRESS(ROW(EF34),COLUMN(EF34)-3))),"n/a",IF(ISNUMBER(INDIRECT(ADDRESS(ROW(EF34),COLUMN(EF34)-3))),Calculations!$C$4*AVERAGE(EC34:EF34),"n/a"))</f>
        <v>680.33249999999998</v>
      </c>
      <c r="EG40">
        <f ca="1">IF(ISERROR(INDIRECT(ADDRESS(ROW(EG34),COLUMN(EG34)-3))),"n/a",IF(ISNUMBER(INDIRECT(ADDRESS(ROW(EG34),COLUMN(EG34)-3))),Calculations!$C$4*AVERAGE(ED34:EG34),"n/a"))</f>
        <v>688.86</v>
      </c>
      <c r="EH40">
        <f ca="1">IF(ISERROR(INDIRECT(ADDRESS(ROW(EH34),COLUMN(EH34)-3))),"n/a",IF(ISNUMBER(INDIRECT(ADDRESS(ROW(EH34),COLUMN(EH34)-3))),Calculations!$C$4*AVERAGE(EE34:EH34),"n/a"))</f>
        <v>697.7924999999999</v>
      </c>
      <c r="EI40">
        <f ca="1">IF(ISERROR(INDIRECT(ADDRESS(ROW(EI34),COLUMN(EI34)-3))),"n/a",IF(ISNUMBER(INDIRECT(ADDRESS(ROW(EI34),COLUMN(EI34)-3))),Calculations!$C$4*AVERAGE(EF34:EI34),"n/a"))</f>
        <v>706.74749999999995</v>
      </c>
      <c r="EJ40">
        <f ca="1">IF(ISERROR(INDIRECT(ADDRESS(ROW(EJ34),COLUMN(EJ34)-3))),"n/a",IF(ISNUMBER(INDIRECT(ADDRESS(ROW(EJ34),COLUMN(EJ34)-3))),Calculations!$C$4*AVERAGE(EG34:EJ34),"n/a"))</f>
        <v>713.09250000000009</v>
      </c>
      <c r="EK40">
        <f ca="1">IF(ISERROR(INDIRECT(ADDRESS(ROW(EK34),COLUMN(EK34)-3))),"n/a",IF(ISNUMBER(INDIRECT(ADDRESS(ROW(EK34),COLUMN(EK34)-3))),Calculations!$C$4*AVERAGE(EH34:EK34),"n/a"))</f>
        <v>719.03250000000003</v>
      </c>
      <c r="EL40">
        <f ca="1">IF(ISERROR(INDIRECT(ADDRESS(ROW(EL34),COLUMN(EL34)-3))),"n/a",IF(ISNUMBER(INDIRECT(ADDRESS(ROW(EL34),COLUMN(EL34)-3))),Calculations!$C$4*AVERAGE(EI34:EL34),"n/a"))</f>
        <v>725.10749999999996</v>
      </c>
      <c r="EM40">
        <f ca="1">IF(ISERROR(INDIRECT(ADDRESS(ROW(EM34),COLUMN(EM34)-3))),"n/a",IF(ISNUMBER(INDIRECT(ADDRESS(ROW(EM34),COLUMN(EM34)-3))),Calculations!$C$4*AVERAGE(EJ34:EM34),"n/a"))</f>
        <v>733.31999999999994</v>
      </c>
      <c r="EN40">
        <f ca="1">IF(ISERROR(INDIRECT(ADDRESS(ROW(EN34),COLUMN(EN34)-3))),"n/a",IF(ISNUMBER(INDIRECT(ADDRESS(ROW(EN34),COLUMN(EN34)-3))),Calculations!$C$4*AVERAGE(EK34:EN34),"n/a"))</f>
        <v>742.14</v>
      </c>
      <c r="EO40">
        <f ca="1">IF(ISERROR(INDIRECT(ADDRESS(ROW(EO34),COLUMN(EO34)-3))),"n/a",IF(ISNUMBER(INDIRECT(ADDRESS(ROW(EO34),COLUMN(EO34)-3))),Calculations!$C$4*AVERAGE(EL34:EO34),"n/a"))</f>
        <v>754.06500000000017</v>
      </c>
      <c r="EP40">
        <f ca="1">IF(ISERROR(INDIRECT(ADDRESS(ROW(EP34),COLUMN(EP34)-3))),"n/a",IF(ISNUMBER(INDIRECT(ADDRESS(ROW(EP34),COLUMN(EP34)-3))),Calculations!$C$4*AVERAGE(EM34:EP34),"n/a"))</f>
        <v>764.77499999999998</v>
      </c>
      <c r="EQ40">
        <f ca="1">IF(ISERROR(INDIRECT(ADDRESS(ROW(EQ34),COLUMN(EQ34)-3))),"n/a",IF(ISNUMBER(INDIRECT(ADDRESS(ROW(EQ34),COLUMN(EQ34)-3))),Calculations!$C$4*AVERAGE(EN34:EQ34),"n/a"))</f>
        <v>774.9</v>
      </c>
      <c r="ER40">
        <f ca="1">IF(ISERROR(INDIRECT(ADDRESS(ROW(ER34),COLUMN(ER34)-3))),"n/a",IF(ISNUMBER(INDIRECT(ADDRESS(ROW(ER34),COLUMN(ER34)-3))),Calculations!$C$4*AVERAGE(EO34:ER34),"n/a"))</f>
        <v>785.38499999999999</v>
      </c>
      <c r="ES40">
        <f ca="1">IF(ISERROR(INDIRECT(ADDRESS(ROW(ES34),COLUMN(ES34)-3))),"n/a",IF(ISNUMBER(INDIRECT(ADDRESS(ROW(ES34),COLUMN(ES34)-3))),Calculations!$C$4*AVERAGE(EP34:ES34),"n/a"))</f>
        <v>792.65250000000003</v>
      </c>
      <c r="ET40">
        <f ca="1">IF(ISERROR(INDIRECT(ADDRESS(ROW(ET34),COLUMN(ET34)-3))),"n/a",IF(ISNUMBER(INDIRECT(ADDRESS(ROW(ET34),COLUMN(ET34)-3))),Calculations!$C$4*AVERAGE(EQ34:ET34),"n/a"))</f>
        <v>800.91</v>
      </c>
      <c r="EU40">
        <f ca="1">IF(ISERROR(INDIRECT(ADDRESS(ROW(EU34),COLUMN(EU34)-3))),"n/a",IF(ISNUMBER(INDIRECT(ADDRESS(ROW(EU34),COLUMN(EU34)-3))),Calculations!$C$4*AVERAGE(ER34:EU34),"n/a"))</f>
        <v>810.72</v>
      </c>
      <c r="EV40">
        <f ca="1">IF(ISERROR(INDIRECT(ADDRESS(ROW(EV34),COLUMN(EV34)-3))),"n/a",IF(ISNUMBER(INDIRECT(ADDRESS(ROW(EV34),COLUMN(EV34)-3))),Calculations!$C$4*AVERAGE(ES34:EV34),"n/a"))</f>
        <v>821.04750000000001</v>
      </c>
      <c r="EW40">
        <f ca="1">IF(ISERROR(INDIRECT(ADDRESS(ROW(EW34),COLUMN(EW34)-3))),"n/a",IF(ISNUMBER(INDIRECT(ADDRESS(ROW(EW34),COLUMN(EW34)-3))),Calculations!$C$4*AVERAGE(ET34:EW34),"n/a"))</f>
        <v>832.29750000000013</v>
      </c>
      <c r="EX40">
        <f ca="1">IF(ISERROR(INDIRECT(ADDRESS(ROW(EX34),COLUMN(EX34)-3))),"n/a",IF(ISNUMBER(INDIRECT(ADDRESS(ROW(EX34),COLUMN(EX34)-3))),Calculations!$C$4*AVERAGE(EU34:EX34),"n/a"))</f>
        <v>845.0775000000001</v>
      </c>
      <c r="EY40">
        <f ca="1">IF(ISERROR(INDIRECT(ADDRESS(ROW(EY34),COLUMN(EY34)-3))),"n/a",IF(ISNUMBER(INDIRECT(ADDRESS(ROW(EY34),COLUMN(EY34)-3))),Calculations!$C$4*AVERAGE(EV34:EY34),"n/a"))</f>
        <v>857.56500000000017</v>
      </c>
      <c r="EZ40">
        <f ca="1">IF(ISERROR(INDIRECT(ADDRESS(ROW(EZ34),COLUMN(EZ34)-3))),"n/a",IF(ISNUMBER(INDIRECT(ADDRESS(ROW(EZ34),COLUMN(EZ34)-3))),Calculations!$C$4*AVERAGE(EW34:EZ34),"n/a"))</f>
        <v>896.31</v>
      </c>
      <c r="FA40">
        <f ca="1">IF(ISERROR(INDIRECT(ADDRESS(ROW(FA34),COLUMN(FA34)-3))),"n/a",IF(ISNUMBER(INDIRECT(ADDRESS(ROW(FA34),COLUMN(FA34)-3))),Calculations!$C$4*AVERAGE(EX34:FA34),"n/a"))</f>
        <v>916.98750000000007</v>
      </c>
      <c r="FB40">
        <f ca="1">IF(ISERROR(INDIRECT(ADDRESS(ROW(FB34),COLUMN(FB34)-3))),"n/a",IF(ISNUMBER(INDIRECT(ADDRESS(ROW(FB34),COLUMN(FB34)-3))),Calculations!$C$4*AVERAGE(EY34:FB34),"n/a"))</f>
        <v>941.44499999999994</v>
      </c>
      <c r="FC40">
        <f ca="1">IF(ISERROR(INDIRECT(ADDRESS(ROW(FC34),COLUMN(FC34)-3))),"n/a",IF(ISNUMBER(INDIRECT(ADDRESS(ROW(FC34),COLUMN(FC34)-3))),Calculations!$C$4*AVERAGE(EZ34:FC34),"n/a"))</f>
        <v>980.0100000000001</v>
      </c>
      <c r="FD40">
        <f ca="1">IF(ISERROR(INDIRECT(ADDRESS(ROW(FD34),COLUMN(FD34)-3))),"n/a",IF(ISNUMBER(INDIRECT(ADDRESS(ROW(FD34),COLUMN(FD34)-3))),Calculations!$C$4*AVERAGE(FA34:FD34),"n/a"))</f>
        <v>1017.0225000000002</v>
      </c>
      <c r="FE40">
        <f ca="1">IF(ISERROR(INDIRECT(ADDRESS(ROW(FE34),COLUMN(FE34)-3))),"n/a",IF(ISNUMBER(INDIRECT(ADDRESS(ROW(FE34),COLUMN(FE34)-3))),Calculations!$C$4*AVERAGE(FB34:FE34),"n/a"))</f>
        <v>1066.7475000000002</v>
      </c>
      <c r="FF40">
        <f ca="1">IF(ISERROR(INDIRECT(ADDRESS(ROW(FF34),COLUMN(FF34)-3))),"n/a",IF(ISNUMBER(INDIRECT(ADDRESS(ROW(FF34),COLUMN(FF34)-3))),Calculations!$C$4*AVERAGE(FC34:FF34),"n/a"))</f>
        <v>1113.8850000000002</v>
      </c>
      <c r="FG40">
        <f ca="1">IF(ISERROR(INDIRECT(ADDRESS(ROW(FG34),COLUMN(FG34)-3))),"n/a",IF(ISNUMBER(INDIRECT(ADDRESS(ROW(FG34),COLUMN(FG34)-3))),Calculations!$C$4*AVERAGE(FD34:FG34),"n/a"))</f>
        <v>1153.0125</v>
      </c>
      <c r="FH40">
        <f ca="1">IF(ISERROR(INDIRECT(ADDRESS(ROW(FH34),COLUMN(FH34)-3))),"n/a",IF(ISNUMBER(INDIRECT(ADDRESS(ROW(FH34),COLUMN(FH34)-3))),Calculations!$C$4*AVERAGE(FE34:FH34),"n/a"))</f>
        <v>1164.69</v>
      </c>
      <c r="FI40">
        <f ca="1">IF(ISERROR(INDIRECT(ADDRESS(ROW(FI34),COLUMN(FI34)-3))),"n/a",IF(ISNUMBER(INDIRECT(ADDRESS(ROW(FI34),COLUMN(FI34)-3))),Calculations!$C$4*AVERAGE(FF34:FI34),"n/a"))</f>
        <v>1179.9000000000001</v>
      </c>
      <c r="FJ40">
        <f ca="1">IF(ISERROR(INDIRECT(ADDRESS(ROW(FJ34),COLUMN(FJ34)-3))),"n/a",IF(ISNUMBER(INDIRECT(ADDRESS(ROW(FJ34),COLUMN(FJ34)-3))),Calculations!$C$4*AVERAGE(FG34:FJ34),"n/a"))</f>
        <v>1191.1500000000001</v>
      </c>
      <c r="FK40">
        <f ca="1">IF(ISERROR(INDIRECT(ADDRESS(ROW(FK34),COLUMN(FK34)-3))),"n/a",IF(ISNUMBER(INDIRECT(ADDRESS(ROW(FK34),COLUMN(FK34)-3))),Calculations!$C$4*AVERAGE(FH34:FK34),"n/a"))</f>
        <v>1188.6299999999999</v>
      </c>
      <c r="FL40">
        <f ca="1">IF(ISERROR(INDIRECT(ADDRESS(ROW(FL34),COLUMN(FL34)-3))),"n/a",IF(ISNUMBER(INDIRECT(ADDRESS(ROW(FL34),COLUMN(FL34)-3))),Calculations!$C$4*AVERAGE(FI34:FL34),"n/a"))</f>
        <v>1186.9649999999999</v>
      </c>
      <c r="FM40">
        <f ca="1">IF(ISERROR(INDIRECT(ADDRESS(ROW(FM34),COLUMN(FM34)-3))),"n/a",IF(ISNUMBER(INDIRECT(ADDRESS(ROW(FM34),COLUMN(FM34)-3))),Calculations!$C$4*AVERAGE(FJ34:FM34),"n/a"))</f>
        <v>1185.2099999999998</v>
      </c>
      <c r="FN40">
        <f ca="1">IF(ISERROR(INDIRECT(ADDRESS(ROW(FN34),COLUMN(FN34)-3))),"n/a",IF(ISNUMBER(INDIRECT(ADDRESS(ROW(FN34),COLUMN(FN34)-3))),Calculations!$C$4*AVERAGE(FK34:FN34),"n/a"))</f>
        <v>1184.4224999999999</v>
      </c>
      <c r="FO40">
        <f ca="1">IF(ISERROR(INDIRECT(ADDRESS(ROW(FO34),COLUMN(FO34)-3))),"n/a",IF(ISNUMBER(INDIRECT(ADDRESS(ROW(FO34),COLUMN(FO34)-3))),Calculations!$C$4*AVERAGE(FL34:FO34),"n/a"))</f>
        <v>1188.7875000000001</v>
      </c>
      <c r="FP40">
        <f ca="1">IF(ISERROR(INDIRECT(ADDRESS(ROW(FP34),COLUMN(FP34)-3))),"n/a",IF(ISNUMBER(INDIRECT(ADDRESS(ROW(FP34),COLUMN(FP34)-3))),Calculations!$C$4*AVERAGE(FM34:FP34),"n/a"))</f>
        <v>1192.5450000000001</v>
      </c>
      <c r="FQ40">
        <f ca="1">IF(ISERROR(INDIRECT(ADDRESS(ROW(FQ34),COLUMN(FQ34)-3))),"n/a",IF(ISNUMBER(INDIRECT(ADDRESS(ROW(FQ34),COLUMN(FQ34)-3))),Calculations!$C$4*AVERAGE(FN34:FQ34),"n/a"))</f>
        <v>1196.8650000000002</v>
      </c>
      <c r="FR40">
        <f ca="1">IF(ISERROR(INDIRECT(ADDRESS(ROW(FR34),COLUMN(FR34)-3))),"n/a",IF(ISNUMBER(INDIRECT(ADDRESS(ROW(FR34),COLUMN(FR34)-3))),Calculations!$C$4*AVERAGE(FO34:FR34),"n/a"))</f>
        <v>1201.6575</v>
      </c>
      <c r="FS40">
        <f ca="1">IF(ISERROR(INDIRECT(ADDRESS(ROW(FS34),COLUMN(FS34)-3))),"n/a",IF(ISNUMBER(INDIRECT(ADDRESS(ROW(FS34),COLUMN(FS34)-3))),Calculations!$C$4*AVERAGE(FP34:FS34),"n/a"))</f>
        <v>1205.9775000000002</v>
      </c>
      <c r="FT40">
        <f ca="1">IF(ISERROR(INDIRECT(ADDRESS(ROW(FT34),COLUMN(FT34)-3))),"n/a",IF(ISNUMBER(INDIRECT(ADDRESS(ROW(FT34),COLUMN(FT34)-3))),Calculations!$C$4*AVERAGE(FQ34:FT34),"n/a"))</f>
        <v>1211.5575000000001</v>
      </c>
      <c r="FU40">
        <f ca="1">IF(ISERROR(INDIRECT(ADDRESS(ROW(FU34),COLUMN(FU34)-3))),"n/a",IF(ISNUMBER(INDIRECT(ADDRESS(ROW(FU34),COLUMN(FU34)-3))),Calculations!$C$4*AVERAGE(FR34:FU34),"n/a"))</f>
        <v>1217.5200000000002</v>
      </c>
      <c r="FV40">
        <f ca="1">IF(ISERROR(INDIRECT(ADDRESS(ROW(FV34),COLUMN(FV34)-3))),"n/a",IF(ISNUMBER(INDIRECT(ADDRESS(ROW(FV34),COLUMN(FV34)-3))),Calculations!$C$4*AVERAGE(FS34:FV34),"n/a"))</f>
        <v>1222.8975</v>
      </c>
      <c r="FW40">
        <f ca="1">IF(ISERROR(INDIRECT(ADDRESS(ROW(FW34),COLUMN(FW34)-3))),"n/a",IF(ISNUMBER(INDIRECT(ADDRESS(ROW(FW34),COLUMN(FW34)-3))),Calculations!$C$4*AVERAGE(FT34:FW34),"n/a"))</f>
        <v>1228.365</v>
      </c>
      <c r="FX40">
        <f ca="1">IF(ISERROR(INDIRECT(ADDRESS(ROW(FX34),COLUMN(FX34)-3))),"n/a",IF(ISNUMBER(INDIRECT(ADDRESS(ROW(FX34),COLUMN(FX34)-3))),Calculations!$C$4*AVERAGE(FU34:FX34),"n/a"))</f>
        <v>1237.8600000000001</v>
      </c>
    </row>
    <row r="41" spans="1:180" x14ac:dyDescent="0.25">
      <c r="A41" s="8" t="s">
        <v>259</v>
      </c>
      <c r="B41" t="s">
        <v>187</v>
      </c>
      <c r="C41" t="str">
        <f ca="1">IF(ISERROR(INDIRECT(ADDRESS(ROW(C35),COLUMN(C35)-7))),"n/a",IF(ISNUMBER(INDIRECT(ADDRESS(ROW(C35),COLUMN(C35)-7))),$C$5*($D$5*C35+$E$5*B35+$F$5*AVERAGE(#REF!)),"n/a"))</f>
        <v>n/a</v>
      </c>
      <c r="D41" t="str">
        <f ca="1">IF(ISERROR(INDIRECT(ADDRESS(ROW(D35),COLUMN(D35)-7))),"n/a",IF(ISNUMBER(INDIRECT(ADDRESS(ROW(D35),COLUMN(D35)-7))),$C$5*($D$5*D35+$E$5*C35+$F$5*AVERAGE(#REF!)),"n/a"))</f>
        <v>n/a</v>
      </c>
      <c r="E41" t="str">
        <f ca="1">IF(ISERROR(INDIRECT(ADDRESS(ROW(E35),COLUMN(E35)-7))),"n/a",IF(ISNUMBER(INDIRECT(ADDRESS(ROW(E35),COLUMN(E35)-7))),$C$5*($D$5*E35+$E$5*D35+$F$5*AVERAGE(#REF!)),"n/a"))</f>
        <v>n/a</v>
      </c>
      <c r="F41" t="str">
        <f ca="1">IF(ISERROR(INDIRECT(ADDRESS(ROW(F35),COLUMN(F35)-7))),"n/a",IF(ISNUMBER(INDIRECT(ADDRESS(ROW(F35),COLUMN(F35)-7))),$C$5*($D$5*F35+$E$5*E35+$F$5*AVERAGE(#REF!)),"n/a"))</f>
        <v>n/a</v>
      </c>
      <c r="G41" t="str">
        <f ca="1">IF(ISERROR(INDIRECT(ADDRESS(ROW(G35),COLUMN(G35)-7))),"n/a",IF(ISNUMBER(INDIRECT(ADDRESS(ROW(G35),COLUMN(G35)-7))),$C$5*($D$5*G35+$E$5*F35+$F$5*AVERAGE(#REF!)),"n/a"))</f>
        <v>n/a</v>
      </c>
      <c r="H41" t="str">
        <f t="shared" ref="H41:AM41" ca="1" si="37">IF(ISERROR(INDIRECT(ADDRESS(ROW(H35),COLUMN(H35)-7))),"n/a",IF(ISNUMBER(INDIRECT(ADDRESS(ROW(H35),COLUMN(H35)-7))),$C$5*($D$5*H35+$E$5*G35+$F$5*AVERAGE(A35:F35)),"n/a"))</f>
        <v>n/a</v>
      </c>
      <c r="I41" t="str">
        <f t="shared" ca="1" si="37"/>
        <v>n/a</v>
      </c>
      <c r="J41">
        <f t="shared" ca="1" si="37"/>
        <v>-149.76</v>
      </c>
      <c r="K41">
        <f t="shared" ca="1" si="37"/>
        <v>-154.01399999999998</v>
      </c>
      <c r="L41">
        <f t="shared" ca="1" si="37"/>
        <v>-158.50800000000004</v>
      </c>
      <c r="M41">
        <f t="shared" ca="1" si="37"/>
        <v>-162.29999999999998</v>
      </c>
      <c r="N41">
        <f t="shared" ca="1" si="37"/>
        <v>-166.32600000000002</v>
      </c>
      <c r="O41">
        <f t="shared" ca="1" si="37"/>
        <v>-171.744</v>
      </c>
      <c r="P41">
        <f t="shared" ca="1" si="37"/>
        <v>-177.20400000000001</v>
      </c>
      <c r="Q41">
        <f t="shared" ca="1" si="37"/>
        <v>-182.45400000000001</v>
      </c>
      <c r="R41">
        <f t="shared" ca="1" si="37"/>
        <v>-188.06399999999999</v>
      </c>
      <c r="S41">
        <f t="shared" ca="1" si="37"/>
        <v>-193.02</v>
      </c>
      <c r="T41">
        <f t="shared" ca="1" si="37"/>
        <v>-198.38399999999999</v>
      </c>
      <c r="U41">
        <f t="shared" ca="1" si="37"/>
        <v>-204.22799999999998</v>
      </c>
      <c r="V41">
        <f t="shared" ca="1" si="37"/>
        <v>-209.45399999999998</v>
      </c>
      <c r="W41">
        <f t="shared" ca="1" si="37"/>
        <v>-213.41400000000002</v>
      </c>
      <c r="X41">
        <f t="shared" ca="1" si="37"/>
        <v>-212.952</v>
      </c>
      <c r="Y41">
        <f t="shared" ca="1" si="37"/>
        <v>-216.46200000000002</v>
      </c>
      <c r="Z41">
        <f t="shared" ca="1" si="37"/>
        <v>-222.672</v>
      </c>
      <c r="AA41">
        <f t="shared" ca="1" si="37"/>
        <v>-227.364</v>
      </c>
      <c r="AB41">
        <f t="shared" ca="1" si="37"/>
        <v>-232.14599999999996</v>
      </c>
      <c r="AC41">
        <f t="shared" ca="1" si="37"/>
        <v>-236.96399999999994</v>
      </c>
      <c r="AD41">
        <f t="shared" ca="1" si="37"/>
        <v>-242.29199999999997</v>
      </c>
      <c r="AE41">
        <f t="shared" ca="1" si="37"/>
        <v>-248.59800000000001</v>
      </c>
      <c r="AF41">
        <f t="shared" ca="1" si="37"/>
        <v>-257.68199999999996</v>
      </c>
      <c r="AG41">
        <f t="shared" ca="1" si="37"/>
        <v>-264.58800000000002</v>
      </c>
      <c r="AH41">
        <f t="shared" ca="1" si="37"/>
        <v>-271.89</v>
      </c>
      <c r="AI41">
        <f t="shared" ca="1" si="37"/>
        <v>-279.87</v>
      </c>
      <c r="AJ41">
        <f t="shared" ca="1" si="37"/>
        <v>-288.80399999999997</v>
      </c>
      <c r="AK41">
        <f t="shared" ca="1" si="37"/>
        <v>-297.60599999999999</v>
      </c>
      <c r="AL41">
        <f t="shared" ca="1" si="37"/>
        <v>-306.642</v>
      </c>
      <c r="AM41">
        <f t="shared" ca="1" si="37"/>
        <v>-316.63200000000001</v>
      </c>
      <c r="AN41">
        <f t="shared" ref="AN41:BS41" ca="1" si="38">IF(ISERROR(INDIRECT(ADDRESS(ROW(AN35),COLUMN(AN35)-7))),"n/a",IF(ISNUMBER(INDIRECT(ADDRESS(ROW(AN35),COLUMN(AN35)-7))),$C$5*($D$5*AN35+$E$5*AM35+$F$5*AVERAGE(AG35:AL35)),"n/a"))</f>
        <v>-326.25</v>
      </c>
      <c r="AO41">
        <f t="shared" ca="1" si="38"/>
        <v>-336.26400000000001</v>
      </c>
      <c r="AP41">
        <f t="shared" ca="1" si="38"/>
        <v>-346.66799999999995</v>
      </c>
      <c r="AQ41">
        <f t="shared" ca="1" si="38"/>
        <v>-356.23200000000003</v>
      </c>
      <c r="AR41">
        <f t="shared" ca="1" si="38"/>
        <v>-365.26799999999997</v>
      </c>
      <c r="AS41">
        <f t="shared" ca="1" si="38"/>
        <v>-375.45</v>
      </c>
      <c r="AT41">
        <f t="shared" ca="1" si="38"/>
        <v>-387.03</v>
      </c>
      <c r="AU41">
        <f t="shared" ca="1" si="38"/>
        <v>-402.32399999999996</v>
      </c>
      <c r="AV41">
        <f t="shared" ca="1" si="38"/>
        <v>-417.44400000000002</v>
      </c>
      <c r="AW41">
        <f t="shared" ca="1" si="38"/>
        <v>-430.68599999999998</v>
      </c>
      <c r="AX41">
        <f t="shared" ca="1" si="38"/>
        <v>-441.61800000000005</v>
      </c>
      <c r="AY41">
        <f t="shared" ca="1" si="38"/>
        <v>-451.51800000000003</v>
      </c>
      <c r="AZ41">
        <f t="shared" ca="1" si="38"/>
        <v>-461.71799999999996</v>
      </c>
      <c r="BA41">
        <f t="shared" ca="1" si="38"/>
        <v>-469.72799999999995</v>
      </c>
      <c r="BB41">
        <f t="shared" ca="1" si="38"/>
        <v>-476.83799999999997</v>
      </c>
      <c r="BC41">
        <f t="shared" ca="1" si="38"/>
        <v>-482.17799999999988</v>
      </c>
      <c r="BD41">
        <f t="shared" ca="1" si="38"/>
        <v>-488.4</v>
      </c>
      <c r="BE41">
        <f t="shared" ca="1" si="38"/>
        <v>-492.3959999999999</v>
      </c>
      <c r="BF41">
        <f t="shared" ca="1" si="38"/>
        <v>-497.72999999999996</v>
      </c>
      <c r="BG41">
        <f t="shared" ca="1" si="38"/>
        <v>-506.76599999999991</v>
      </c>
      <c r="BH41">
        <f t="shared" ca="1" si="38"/>
        <v>-516.3599999999999</v>
      </c>
      <c r="BI41">
        <f t="shared" ca="1" si="38"/>
        <v>-526.99800000000005</v>
      </c>
      <c r="BJ41">
        <f t="shared" ca="1" si="38"/>
        <v>-538.18200000000002</v>
      </c>
      <c r="BK41">
        <f t="shared" ca="1" si="38"/>
        <v>-553.75200000000007</v>
      </c>
      <c r="BL41">
        <f t="shared" ca="1" si="38"/>
        <v>-562.49400000000003</v>
      </c>
      <c r="BM41">
        <f t="shared" ca="1" si="38"/>
        <v>-573.52800000000002</v>
      </c>
      <c r="BN41">
        <f t="shared" ca="1" si="38"/>
        <v>-587.17200000000003</v>
      </c>
      <c r="BO41">
        <f t="shared" ca="1" si="38"/>
        <v>-597.57599999999991</v>
      </c>
      <c r="BP41">
        <f t="shared" ca="1" si="38"/>
        <v>-606.822</v>
      </c>
      <c r="BQ41">
        <f t="shared" ca="1" si="38"/>
        <v>-616.63199999999995</v>
      </c>
      <c r="BR41">
        <f t="shared" ca="1" si="38"/>
        <v>-627.83399999999995</v>
      </c>
      <c r="BS41">
        <f t="shared" ca="1" si="38"/>
        <v>-635.45400000000006</v>
      </c>
      <c r="BT41">
        <f t="shared" ref="BT41:CY41" ca="1" si="39">IF(ISERROR(INDIRECT(ADDRESS(ROW(BT35),COLUMN(BT35)-7))),"n/a",IF(ISNUMBER(INDIRECT(ADDRESS(ROW(BT35),COLUMN(BT35)-7))),$C$5*($D$5*BT35+$E$5*BS35+$F$5*AVERAGE(BM35:BR35)),"n/a"))</f>
        <v>-652.43399999999986</v>
      </c>
      <c r="BU41">
        <f t="shared" ca="1" si="39"/>
        <v>-665.18399999999986</v>
      </c>
      <c r="BV41">
        <f t="shared" ca="1" si="39"/>
        <v>-676.21799999999996</v>
      </c>
      <c r="BW41">
        <f t="shared" ca="1" si="39"/>
        <v>-690.04799999999989</v>
      </c>
      <c r="BX41">
        <f t="shared" ca="1" si="39"/>
        <v>-702.84599999999989</v>
      </c>
      <c r="BY41">
        <f t="shared" ca="1" si="39"/>
        <v>-715.27800000000002</v>
      </c>
      <c r="BZ41">
        <f t="shared" ca="1" si="39"/>
        <v>-728.11199999999997</v>
      </c>
      <c r="CA41">
        <f t="shared" ca="1" si="39"/>
        <v>-745.76999999999987</v>
      </c>
      <c r="CB41">
        <f t="shared" ca="1" si="39"/>
        <v>-760.524</v>
      </c>
      <c r="CC41">
        <f t="shared" ca="1" si="39"/>
        <v>-774.49200000000008</v>
      </c>
      <c r="CD41">
        <f t="shared" ca="1" si="39"/>
        <v>-786.89400000000012</v>
      </c>
      <c r="CE41">
        <f t="shared" ca="1" si="39"/>
        <v>-800.69400000000007</v>
      </c>
      <c r="CF41">
        <f t="shared" ca="1" si="39"/>
        <v>-815.06399999999996</v>
      </c>
      <c r="CG41">
        <f t="shared" ca="1" si="39"/>
        <v>-828.76199999999994</v>
      </c>
      <c r="CH41">
        <f t="shared" ca="1" si="39"/>
        <v>-841.05600000000015</v>
      </c>
      <c r="CI41">
        <f t="shared" ca="1" si="39"/>
        <v>-849.03000000000009</v>
      </c>
      <c r="CJ41">
        <f t="shared" ca="1" si="39"/>
        <v>-857.08799999999997</v>
      </c>
      <c r="CK41">
        <f t="shared" ca="1" si="39"/>
        <v>-866.49</v>
      </c>
      <c r="CL41">
        <f t="shared" ca="1" si="39"/>
        <v>-876.76199999999994</v>
      </c>
      <c r="CM41">
        <f t="shared" ca="1" si="39"/>
        <v>-884.99400000000003</v>
      </c>
      <c r="CN41">
        <f t="shared" ca="1" si="39"/>
        <v>-894.32400000000007</v>
      </c>
      <c r="CO41">
        <f t="shared" ca="1" si="39"/>
        <v>-904.17</v>
      </c>
      <c r="CP41">
        <f t="shared" ca="1" si="39"/>
        <v>-915.40199999999993</v>
      </c>
      <c r="CQ41">
        <f t="shared" ca="1" si="39"/>
        <v>-923.74200000000008</v>
      </c>
      <c r="CR41">
        <f t="shared" ca="1" si="39"/>
        <v>-934.52399999999989</v>
      </c>
      <c r="CS41">
        <f t="shared" ca="1" si="39"/>
        <v>-948.36599999999999</v>
      </c>
      <c r="CT41">
        <f t="shared" ca="1" si="39"/>
        <v>-962.84999999999991</v>
      </c>
      <c r="CU41">
        <f t="shared" ca="1" si="39"/>
        <v>-977.82600000000002</v>
      </c>
      <c r="CV41">
        <f t="shared" ca="1" si="39"/>
        <v>-994.19399999999996</v>
      </c>
      <c r="CW41">
        <f t="shared" ca="1" si="39"/>
        <v>-1009.1220000000001</v>
      </c>
      <c r="CX41">
        <f t="shared" ca="1" si="39"/>
        <v>-1022.1959999999999</v>
      </c>
      <c r="CY41">
        <f t="shared" ca="1" si="39"/>
        <v>-1038.7859999999998</v>
      </c>
      <c r="CZ41">
        <f t="shared" ref="CZ41:EE41" ca="1" si="40">IF(ISERROR(INDIRECT(ADDRESS(ROW(CZ35),COLUMN(CZ35)-7))),"n/a",IF(ISNUMBER(INDIRECT(ADDRESS(ROW(CZ35),COLUMN(CZ35)-7))),$C$5*($D$5*CZ35+$E$5*CY35+$F$5*AVERAGE(CS35:CX35)),"n/a"))</f>
        <v>-1054.56</v>
      </c>
      <c r="DA41">
        <f t="shared" ca="1" si="40"/>
        <v>-1069.0919999999999</v>
      </c>
      <c r="DB41">
        <f t="shared" ca="1" si="40"/>
        <v>-1083.126</v>
      </c>
      <c r="DC41">
        <f t="shared" ca="1" si="40"/>
        <v>-1099.9259999999999</v>
      </c>
      <c r="DD41">
        <f t="shared" ca="1" si="40"/>
        <v>-1118.7179999999998</v>
      </c>
      <c r="DE41">
        <f t="shared" ca="1" si="40"/>
        <v>-1136.2619999999999</v>
      </c>
      <c r="DF41">
        <f t="shared" ca="1" si="40"/>
        <v>-1153.932</v>
      </c>
      <c r="DG41">
        <f t="shared" ca="1" si="40"/>
        <v>-1175.298</v>
      </c>
      <c r="DH41">
        <f t="shared" ca="1" si="40"/>
        <v>-1197.126</v>
      </c>
      <c r="DI41">
        <f t="shared" ca="1" si="40"/>
        <v>-1219.644</v>
      </c>
      <c r="DJ41">
        <f t="shared" ca="1" si="40"/>
        <v>-1243.7819999999999</v>
      </c>
      <c r="DK41">
        <f t="shared" ca="1" si="40"/>
        <v>-1268.298</v>
      </c>
      <c r="DL41">
        <f t="shared" ca="1" si="40"/>
        <v>-1291.9140000000002</v>
      </c>
      <c r="DM41">
        <f t="shared" ca="1" si="40"/>
        <v>-1316.4599999999998</v>
      </c>
      <c r="DN41">
        <f t="shared" ca="1" si="40"/>
        <v>-1341.1020000000001</v>
      </c>
      <c r="DO41">
        <f t="shared" ca="1" si="40"/>
        <v>-1364.5319999999999</v>
      </c>
      <c r="DP41">
        <f t="shared" ca="1" si="40"/>
        <v>-1387.116</v>
      </c>
      <c r="DQ41">
        <f t="shared" ca="1" si="40"/>
        <v>-1410.4979999999998</v>
      </c>
      <c r="DR41">
        <f t="shared" ca="1" si="40"/>
        <v>-1436.16</v>
      </c>
      <c r="DS41">
        <f t="shared" ca="1" si="40"/>
        <v>-1466.9699999999998</v>
      </c>
      <c r="DT41">
        <f t="shared" ca="1" si="40"/>
        <v>-1495.674</v>
      </c>
      <c r="DU41">
        <f t="shared" ca="1" si="40"/>
        <v>-1521.048</v>
      </c>
      <c r="DV41">
        <f t="shared" ca="1" si="40"/>
        <v>-1544.6759999999997</v>
      </c>
      <c r="DW41">
        <f t="shared" ca="1" si="40"/>
        <v>-1572.606</v>
      </c>
      <c r="DX41">
        <f t="shared" ca="1" si="40"/>
        <v>-1598.0459999999998</v>
      </c>
      <c r="DY41">
        <f t="shared" ca="1" si="40"/>
        <v>-1593.1679999999999</v>
      </c>
      <c r="DZ41">
        <f t="shared" ca="1" si="40"/>
        <v>-1600.1639999999998</v>
      </c>
      <c r="EA41">
        <f t="shared" ca="1" si="40"/>
        <v>-1596.816</v>
      </c>
      <c r="EB41">
        <f t="shared" ca="1" si="40"/>
        <v>-1583.5439999999999</v>
      </c>
      <c r="EC41">
        <f t="shared" ca="1" si="40"/>
        <v>-1579.14</v>
      </c>
      <c r="ED41">
        <f t="shared" ca="1" si="40"/>
        <v>-1573.5900000000004</v>
      </c>
      <c r="EE41">
        <f t="shared" ca="1" si="40"/>
        <v>-1562.2319999999995</v>
      </c>
      <c r="EF41">
        <f t="shared" ref="EF41:FK41" ca="1" si="41">IF(ISERROR(INDIRECT(ADDRESS(ROW(EF35),COLUMN(EF35)-7))),"n/a",IF(ISNUMBER(INDIRECT(ADDRESS(ROW(EF35),COLUMN(EF35)-7))),$C$5*($D$5*EF35+$E$5*EE35+$F$5*AVERAGE(DY35:ED35)),"n/a"))</f>
        <v>-1552.7820000000002</v>
      </c>
      <c r="EG41">
        <f t="shared" ca="1" si="41"/>
        <v>-1550.4359999999997</v>
      </c>
      <c r="EH41">
        <f t="shared" ca="1" si="41"/>
        <v>-1550.4660000000001</v>
      </c>
      <c r="EI41">
        <f t="shared" ca="1" si="41"/>
        <v>-1563.6899999999998</v>
      </c>
      <c r="EJ41">
        <f t="shared" ca="1" si="41"/>
        <v>-1576.2600000000002</v>
      </c>
      <c r="EK41">
        <f t="shared" ca="1" si="41"/>
        <v>-1594.5659999999998</v>
      </c>
      <c r="EL41">
        <f t="shared" ca="1" si="41"/>
        <v>-1616.5859999999996</v>
      </c>
      <c r="EM41">
        <f t="shared" ca="1" si="41"/>
        <v>-1648.5</v>
      </c>
      <c r="EN41">
        <f t="shared" ca="1" si="41"/>
        <v>-1682.64</v>
      </c>
      <c r="EO41">
        <f t="shared" ca="1" si="41"/>
        <v>-1719.0900000000004</v>
      </c>
      <c r="EP41">
        <f t="shared" ca="1" si="41"/>
        <v>-1752.48</v>
      </c>
      <c r="EQ41">
        <f t="shared" ca="1" si="41"/>
        <v>-1794.84</v>
      </c>
      <c r="ER41">
        <f t="shared" ca="1" si="41"/>
        <v>-1837.1819999999998</v>
      </c>
      <c r="ES41">
        <f t="shared" ca="1" si="41"/>
        <v>-1871.3100000000002</v>
      </c>
      <c r="ET41">
        <f t="shared" ca="1" si="41"/>
        <v>-1907.2379999999996</v>
      </c>
      <c r="EU41">
        <f t="shared" ca="1" si="41"/>
        <v>-1947.1499999999999</v>
      </c>
      <c r="EV41">
        <f t="shared" ca="1" si="41"/>
        <v>-1984.3679999999997</v>
      </c>
      <c r="EW41">
        <f t="shared" ca="1" si="41"/>
        <v>-2014.6259999999993</v>
      </c>
      <c r="EX41">
        <f t="shared" ca="1" si="41"/>
        <v>-2044.4879999999996</v>
      </c>
      <c r="EY41">
        <f t="shared" ca="1" si="41"/>
        <v>-2068.98</v>
      </c>
      <c r="EZ41">
        <f t="shared" ca="1" si="41"/>
        <v>-2066.6279999999997</v>
      </c>
      <c r="FA41">
        <f t="shared" ca="1" si="41"/>
        <v>-2074.902</v>
      </c>
      <c r="FB41">
        <f t="shared" ca="1" si="41"/>
        <v>-2086.7999999999997</v>
      </c>
      <c r="FC41">
        <f t="shared" ca="1" si="41"/>
        <v>-2052.174</v>
      </c>
      <c r="FD41">
        <f t="shared" ca="1" si="41"/>
        <v>-2009.9519999999998</v>
      </c>
      <c r="FE41">
        <f t="shared" ca="1" si="41"/>
        <v>-1984.5</v>
      </c>
      <c r="FF41">
        <f t="shared" ca="1" si="41"/>
        <v>-1962.75</v>
      </c>
      <c r="FG41">
        <f t="shared" ca="1" si="41"/>
        <v>-1941.4859999999999</v>
      </c>
      <c r="FH41">
        <f t="shared" ca="1" si="41"/>
        <v>-1935.492</v>
      </c>
      <c r="FI41">
        <f t="shared" ca="1" si="41"/>
        <v>-1928.28</v>
      </c>
      <c r="FJ41">
        <f t="shared" ca="1" si="41"/>
        <v>-1925.202</v>
      </c>
      <c r="FK41">
        <f t="shared" ca="1" si="41"/>
        <v>-1944.1380000000001</v>
      </c>
      <c r="FL41">
        <f t="shared" ref="FL41:FX41" ca="1" si="42">IF(ISERROR(INDIRECT(ADDRESS(ROW(FL35),COLUMN(FL35)-7))),"n/a",IF(ISNUMBER(INDIRECT(ADDRESS(ROW(FL35),COLUMN(FL35)-7))),$C$5*($D$5*FL35+$E$5*FK35+$F$5*AVERAGE(FE35:FJ35)),"n/a"))</f>
        <v>-1968.5219999999999</v>
      </c>
      <c r="FM41">
        <f t="shared" ca="1" si="42"/>
        <v>-1992.3839999999996</v>
      </c>
      <c r="FN41">
        <f t="shared" ca="1" si="42"/>
        <v>-2013.5939999999998</v>
      </c>
      <c r="FO41">
        <f t="shared" ca="1" si="42"/>
        <v>-2041.8119999999999</v>
      </c>
      <c r="FP41">
        <f t="shared" ca="1" si="42"/>
        <v>-2069.0279999999998</v>
      </c>
      <c r="FQ41">
        <f t="shared" ca="1" si="42"/>
        <v>-2090.6280000000002</v>
      </c>
      <c r="FR41">
        <f t="shared" ca="1" si="42"/>
        <v>-2119.806</v>
      </c>
      <c r="FS41">
        <f t="shared" ca="1" si="42"/>
        <v>-2168.5439999999999</v>
      </c>
      <c r="FT41">
        <f t="shared" ca="1" si="42"/>
        <v>-2213.37</v>
      </c>
      <c r="FU41">
        <f t="shared" ca="1" si="42"/>
        <v>-2246.0939999999996</v>
      </c>
      <c r="FV41">
        <f t="shared" ca="1" si="42"/>
        <v>-2281.8539999999998</v>
      </c>
      <c r="FW41">
        <f t="shared" ca="1" si="42"/>
        <v>-2318.598</v>
      </c>
      <c r="FX41">
        <f t="shared" ca="1" si="42"/>
        <v>-2356.2539999999999</v>
      </c>
    </row>
    <row r="42" spans="1:180" x14ac:dyDescent="0.25">
      <c r="A42" s="8" t="s">
        <v>260</v>
      </c>
      <c r="B42" t="s">
        <v>262</v>
      </c>
      <c r="C42" t="str">
        <f ca="1">IF(ISERROR(INDIRECT(ADDRESS(ROW(C36),COLUMN(C36)-11))),"n/a",IF(ISNUMBER(INDIRECT(ADDRESS(ROW(C36),COLUMN(C36)-11))),Calculations!$C$6*AVERAGE(#REF!),"n/a"))</f>
        <v>n/a</v>
      </c>
      <c r="D42" t="str">
        <f ca="1">IF(ISERROR(INDIRECT(ADDRESS(ROW(D36),COLUMN(D36)-11))),"n/a",IF(ISNUMBER(INDIRECT(ADDRESS(ROW(D36),COLUMN(D36)-11))),Calculations!$C$6*AVERAGE(#REF!),"n/a"))</f>
        <v>n/a</v>
      </c>
      <c r="E42" t="str">
        <f ca="1">IF(ISERROR(INDIRECT(ADDRESS(ROW(E36),COLUMN(E36)-11))),"n/a",IF(ISNUMBER(INDIRECT(ADDRESS(ROW(E36),COLUMN(E36)-11))),Calculations!$C$6*AVERAGE(#REF!),"n/a"))</f>
        <v>n/a</v>
      </c>
      <c r="F42" t="str">
        <f ca="1">IF(ISERROR(INDIRECT(ADDRESS(ROW(F36),COLUMN(F36)-11))),"n/a",IF(ISNUMBER(INDIRECT(ADDRESS(ROW(F36),COLUMN(F36)-11))),Calculations!$C$6*AVERAGE(#REF!),"n/a"))</f>
        <v>n/a</v>
      </c>
      <c r="G42" t="str">
        <f ca="1">IF(ISERROR(INDIRECT(ADDRESS(ROW(G36),COLUMN(G36)-11))),"n/a",IF(ISNUMBER(INDIRECT(ADDRESS(ROW(G36),COLUMN(G36)-11))),Calculations!$C$6*AVERAGE(#REF!),"n/a"))</f>
        <v>n/a</v>
      </c>
      <c r="H42" t="str">
        <f ca="1">IF(ISERROR(INDIRECT(ADDRESS(ROW(H36),COLUMN(H36)-11))),"n/a",IF(ISNUMBER(INDIRECT(ADDRESS(ROW(H36),COLUMN(H36)-11))),Calculations!$C$6*AVERAGE(#REF!),"n/a"))</f>
        <v>n/a</v>
      </c>
      <c r="I42" t="str">
        <f ca="1">IF(ISERROR(INDIRECT(ADDRESS(ROW(I36),COLUMN(I36)-11))),"n/a",IF(ISNUMBER(INDIRECT(ADDRESS(ROW(I36),COLUMN(I36)-11))),Calculations!$C$6*AVERAGE(#REF!),"n/a"))</f>
        <v>n/a</v>
      </c>
      <c r="J42" t="str">
        <f ca="1">IF(ISERROR(INDIRECT(ADDRESS(ROW(J36),COLUMN(J36)-11))),"n/a",IF(ISNUMBER(INDIRECT(ADDRESS(ROW(J36),COLUMN(J36)-11))),Calculations!$C$6*AVERAGE(#REF!),"n/a"))</f>
        <v>n/a</v>
      </c>
      <c r="K42" t="str">
        <f ca="1">IF(ISERROR(INDIRECT(ADDRESS(ROW(K36),COLUMN(K36)-11))),"n/a",IF(ISNUMBER(INDIRECT(ADDRESS(ROW(K36),COLUMN(K36)-11))),Calculations!$C$6*AVERAGE(#REF!),"n/a"))</f>
        <v>n/a</v>
      </c>
      <c r="L42" t="str">
        <f ca="1">IF(ISERROR(INDIRECT(ADDRESS(ROW(L36),COLUMN(L36)-11))),"n/a",IF(ISNUMBER(INDIRECT(ADDRESS(ROW(L36),COLUMN(L36)-11))),Calculations!$C$6*AVERAGE(A36:L36),"n/a"))</f>
        <v>n/a</v>
      </c>
      <c r="M42" t="str">
        <f ca="1">IF(ISERROR(INDIRECT(ADDRESS(ROW(M36),COLUMN(M36)-11))),"n/a",IF(ISNUMBER(INDIRECT(ADDRESS(ROW(M36),COLUMN(M36)-11))),Calculations!$C$6*AVERAGE(B36:M36),"n/a"))</f>
        <v>n/a</v>
      </c>
      <c r="N42">
        <f ca="1">IF(ISERROR(INDIRECT(ADDRESS(ROW(N36),COLUMN(N36)-11))),"n/a",IF(ISNUMBER(INDIRECT(ADDRESS(ROW(N36),COLUMN(N36)-11))),Calculations!$C$6*AVERAGE(C36:N36),"n/a"))</f>
        <v>-13.850000000000001</v>
      </c>
      <c r="O42">
        <f ca="1">IF(ISERROR(INDIRECT(ADDRESS(ROW(O36),COLUMN(O36)-11))),"n/a",IF(ISNUMBER(INDIRECT(ADDRESS(ROW(O36),COLUMN(O36)-11))),Calculations!$C$6*AVERAGE(D36:O36),"n/a"))</f>
        <v>-14.336666666666671</v>
      </c>
      <c r="P42">
        <f ca="1">IF(ISERROR(INDIRECT(ADDRESS(ROW(P36),COLUMN(P36)-11))),"n/a",IF(ISNUMBER(INDIRECT(ADDRESS(ROW(P36),COLUMN(P36)-11))),Calculations!$C$6*AVERAGE(E36:P36),"n/a"))</f>
        <v>-14.823333333333332</v>
      </c>
      <c r="Q42">
        <f ca="1">IF(ISERROR(INDIRECT(ADDRESS(ROW(Q36),COLUMN(Q36)-11))),"n/a",IF(ISNUMBER(INDIRECT(ADDRESS(ROW(Q36),COLUMN(Q36)-11))),Calculations!$C$6*AVERAGE(F36:Q36),"n/a"))</f>
        <v>-15.216666666666667</v>
      </c>
      <c r="R42">
        <f ca="1">IF(ISERROR(INDIRECT(ADDRESS(ROW(R36),COLUMN(R36)-11))),"n/a",IF(ISNUMBER(INDIRECT(ADDRESS(ROW(R36),COLUMN(R36)-11))),Calculations!$C$6*AVERAGE(G36:R36),"n/a"))</f>
        <v>-15.726666666666668</v>
      </c>
      <c r="S42">
        <f ca="1">IF(ISERROR(INDIRECT(ADDRESS(ROW(S36),COLUMN(S36)-11))),"n/a",IF(ISNUMBER(INDIRECT(ADDRESS(ROW(S36),COLUMN(S36)-11))),Calculations!$C$6*AVERAGE(H36:S36),"n/a"))</f>
        <v>-16.05</v>
      </c>
      <c r="T42">
        <f ca="1">IF(ISERROR(INDIRECT(ADDRESS(ROW(T36),COLUMN(T36)-11))),"n/a",IF(ISNUMBER(INDIRECT(ADDRESS(ROW(T36),COLUMN(T36)-11))),Calculations!$C$6*AVERAGE(I36:T36),"n/a"))</f>
        <v>-16.419999999999998</v>
      </c>
      <c r="U42">
        <f ca="1">IF(ISERROR(INDIRECT(ADDRESS(ROW(U36),COLUMN(U36)-11))),"n/a",IF(ISNUMBER(INDIRECT(ADDRESS(ROW(U36),COLUMN(U36)-11))),Calculations!$C$6*AVERAGE(J36:U36),"n/a"))</f>
        <v>-16.976666666666667</v>
      </c>
      <c r="V42">
        <f ca="1">IF(ISERROR(INDIRECT(ADDRESS(ROW(V36),COLUMN(V36)-11))),"n/a",IF(ISNUMBER(INDIRECT(ADDRESS(ROW(V36),COLUMN(V36)-11))),Calculations!$C$6*AVERAGE(K36:V36),"n/a"))</f>
        <v>-17.309999999999999</v>
      </c>
      <c r="W42">
        <f ca="1">IF(ISERROR(INDIRECT(ADDRESS(ROW(W36),COLUMN(W36)-11))),"n/a",IF(ISNUMBER(INDIRECT(ADDRESS(ROW(W36),COLUMN(W36)-11))),Calculations!$C$6*AVERAGE(L36:W36),"n/a"))</f>
        <v>-17.33666666666667</v>
      </c>
      <c r="X42">
        <f ca="1">IF(ISERROR(INDIRECT(ADDRESS(ROW(X36),COLUMN(X36)-11))),"n/a",IF(ISNUMBER(INDIRECT(ADDRESS(ROW(X36),COLUMN(X36)-11))),Calculations!$C$6*AVERAGE(M36:X36),"n/a"))</f>
        <v>-17.46</v>
      </c>
      <c r="Y42">
        <f ca="1">IF(ISERROR(INDIRECT(ADDRESS(ROW(Y36),COLUMN(Y36)-11))),"n/a",IF(ISNUMBER(INDIRECT(ADDRESS(ROW(Y36),COLUMN(Y36)-11))),Calculations!$C$6*AVERAGE(N36:Y36),"n/a"))</f>
        <v>-17.893333333333331</v>
      </c>
      <c r="Z42">
        <f ca="1">IF(ISERROR(INDIRECT(ADDRESS(ROW(Z36),COLUMN(Z36)-11))),"n/a",IF(ISNUMBER(INDIRECT(ADDRESS(ROW(Z36),COLUMN(Z36)-11))),Calculations!$C$6*AVERAGE(O36:Z36),"n/a"))</f>
        <v>-18.223333333333336</v>
      </c>
      <c r="AA42">
        <f ca="1">IF(ISERROR(INDIRECT(ADDRESS(ROW(AA36),COLUMN(AA36)-11))),"n/a",IF(ISNUMBER(INDIRECT(ADDRESS(ROW(AA36),COLUMN(AA36)-11))),Calculations!$C$6*AVERAGE(P36:AA36),"n/a"))</f>
        <v>-18.696666666666669</v>
      </c>
      <c r="AB42">
        <f ca="1">IF(ISERROR(INDIRECT(ADDRESS(ROW(AB36),COLUMN(AB36)-11))),"n/a",IF(ISNUMBER(INDIRECT(ADDRESS(ROW(AB36),COLUMN(AB36)-11))),Calculations!$C$6*AVERAGE(Q36:AB36),"n/a"))</f>
        <v>-19.136666666666667</v>
      </c>
      <c r="AC42">
        <f ca="1">IF(ISERROR(INDIRECT(ADDRESS(ROW(AC36),COLUMN(AC36)-11))),"n/a",IF(ISNUMBER(INDIRECT(ADDRESS(ROW(AC36),COLUMN(AC36)-11))),Calculations!$C$6*AVERAGE(R36:AC36),"n/a"))</f>
        <v>-19.626666666666669</v>
      </c>
      <c r="AD42">
        <f ca="1">IF(ISERROR(INDIRECT(ADDRESS(ROW(AD36),COLUMN(AD36)-11))),"n/a",IF(ISNUMBER(INDIRECT(ADDRESS(ROW(AD36),COLUMN(AD36)-11))),Calculations!$C$6*AVERAGE(S36:AD36),"n/a"))</f>
        <v>-20.010000000000005</v>
      </c>
      <c r="AE42">
        <f ca="1">IF(ISERROR(INDIRECT(ADDRESS(ROW(AE36),COLUMN(AE36)-11))),"n/a",IF(ISNUMBER(INDIRECT(ADDRESS(ROW(AE36),COLUMN(AE36)-11))),Calculations!$C$6*AVERAGE(T36:AE36),"n/a"))</f>
        <v>-20.603333333333335</v>
      </c>
      <c r="AF42">
        <f ca="1">IF(ISERROR(INDIRECT(ADDRESS(ROW(AF36),COLUMN(AF36)-11))),"n/a",IF(ISNUMBER(INDIRECT(ADDRESS(ROW(AF36),COLUMN(AF36)-11))),Calculations!$C$6*AVERAGE(U36:AF36),"n/a"))</f>
        <v>-21.310000000000002</v>
      </c>
      <c r="AG42">
        <f ca="1">IF(ISERROR(INDIRECT(ADDRESS(ROW(AG36),COLUMN(AG36)-11))),"n/a",IF(ISNUMBER(INDIRECT(ADDRESS(ROW(AG36),COLUMN(AG36)-11))),Calculations!$C$6*AVERAGE(V36:AG36),"n/a"))</f>
        <v>-21.94</v>
      </c>
      <c r="AH42">
        <f ca="1">IF(ISERROR(INDIRECT(ADDRESS(ROW(AH36),COLUMN(AH36)-11))),"n/a",IF(ISNUMBER(INDIRECT(ADDRESS(ROW(AH36),COLUMN(AH36)-11))),Calculations!$C$6*AVERAGE(W36:AH36),"n/a"))</f>
        <v>-22.793333333333337</v>
      </c>
      <c r="AI42">
        <f ca="1">IF(ISERROR(INDIRECT(ADDRESS(ROW(AI36),COLUMN(AI36)-11))),"n/a",IF(ISNUMBER(INDIRECT(ADDRESS(ROW(AI36),COLUMN(AI36)-11))),Calculations!$C$6*AVERAGE(X36:AI36),"n/a"))</f>
        <v>-23.706666666666663</v>
      </c>
      <c r="AJ42">
        <f ca="1">IF(ISERROR(INDIRECT(ADDRESS(ROW(AJ36),COLUMN(AJ36)-11))),"n/a",IF(ISNUMBER(INDIRECT(ADDRESS(ROW(AJ36),COLUMN(AJ36)-11))),Calculations!$C$6*AVERAGE(Y36:AJ36),"n/a"))</f>
        <v>-24.966666666666669</v>
      </c>
      <c r="AK42">
        <f ca="1">IF(ISERROR(INDIRECT(ADDRESS(ROW(AK36),COLUMN(AK36)-11))),"n/a",IF(ISNUMBER(INDIRECT(ADDRESS(ROW(AK36),COLUMN(AK36)-11))),Calculations!$C$6*AVERAGE(Z36:AK36),"n/a"))</f>
        <v>-25.893333333333334</v>
      </c>
      <c r="AL42">
        <f ca="1">IF(ISERROR(INDIRECT(ADDRESS(ROW(AL36),COLUMN(AL36)-11))),"n/a",IF(ISNUMBER(INDIRECT(ADDRESS(ROW(AL36),COLUMN(AL36)-11))),Calculations!$C$6*AVERAGE(AA36:AL36),"n/a"))</f>
        <v>-26.926666666666666</v>
      </c>
      <c r="AM42">
        <f ca="1">IF(ISERROR(INDIRECT(ADDRESS(ROW(AM36),COLUMN(AM36)-11))),"n/a",IF(ISNUMBER(INDIRECT(ADDRESS(ROW(AM36),COLUMN(AM36)-11))),Calculations!$C$6*AVERAGE(AB36:AM36),"n/a"))</f>
        <v>-27.62</v>
      </c>
      <c r="AN42">
        <f ca="1">IF(ISERROR(INDIRECT(ADDRESS(ROW(AN36),COLUMN(AN36)-11))),"n/a",IF(ISNUMBER(INDIRECT(ADDRESS(ROW(AN36),COLUMN(AN36)-11))),Calculations!$C$6*AVERAGE(AC36:AN36),"n/a"))</f>
        <v>-28.343333333333334</v>
      </c>
      <c r="AO42">
        <f ca="1">IF(ISERROR(INDIRECT(ADDRESS(ROW(AO36),COLUMN(AO36)-11))),"n/a",IF(ISNUMBER(INDIRECT(ADDRESS(ROW(AO36),COLUMN(AO36)-11))),Calculations!$C$6*AVERAGE(AD36:AO36),"n/a"))</f>
        <v>-29.033333333333331</v>
      </c>
      <c r="AP42">
        <f ca="1">IF(ISERROR(INDIRECT(ADDRESS(ROW(AP36),COLUMN(AP36)-11))),"n/a",IF(ISNUMBER(INDIRECT(ADDRESS(ROW(AP36),COLUMN(AP36)-11))),Calculations!$C$6*AVERAGE(AE36:AP36),"n/a"))</f>
        <v>-29.639999999999993</v>
      </c>
      <c r="AQ42">
        <f ca="1">IF(ISERROR(INDIRECT(ADDRESS(ROW(AQ36),COLUMN(AQ36)-11))),"n/a",IF(ISNUMBER(INDIRECT(ADDRESS(ROW(AQ36),COLUMN(AQ36)-11))),Calculations!$C$6*AVERAGE(AF36:AQ36),"n/a"))</f>
        <v>-30.36</v>
      </c>
      <c r="AR42">
        <f ca="1">IF(ISERROR(INDIRECT(ADDRESS(ROW(AR36),COLUMN(AR36)-11))),"n/a",IF(ISNUMBER(INDIRECT(ADDRESS(ROW(AR36),COLUMN(AR36)-11))),Calculations!$C$6*AVERAGE(AG36:AR36),"n/a"))</f>
        <v>-30.209999999999997</v>
      </c>
      <c r="AS42">
        <f ca="1">IF(ISERROR(INDIRECT(ADDRESS(ROW(AS36),COLUMN(AS36)-11))),"n/a",IF(ISNUMBER(INDIRECT(ADDRESS(ROW(AS36),COLUMN(AS36)-11))),Calculations!$C$6*AVERAGE(AH36:AS36),"n/a"))</f>
        <v>-30.216666666666665</v>
      </c>
      <c r="AT42">
        <f ca="1">IF(ISERROR(INDIRECT(ADDRESS(ROW(AT36),COLUMN(AT36)-11))),"n/a",IF(ISNUMBER(INDIRECT(ADDRESS(ROW(AT36),COLUMN(AT36)-11))),Calculations!$C$6*AVERAGE(AI36:AT36),"n/a"))</f>
        <v>-30.436666666666664</v>
      </c>
      <c r="AU42">
        <f ca="1">IF(ISERROR(INDIRECT(ADDRESS(ROW(AU36),COLUMN(AU36)-11))),"n/a",IF(ISNUMBER(INDIRECT(ADDRESS(ROW(AU36),COLUMN(AU36)-11))),Calculations!$C$6*AVERAGE(AJ36:AU36),"n/a"))</f>
        <v>-30.779999999999998</v>
      </c>
      <c r="AV42">
        <f ca="1">IF(ISERROR(INDIRECT(ADDRESS(ROW(AV36),COLUMN(AV36)-11))),"n/a",IF(ISNUMBER(INDIRECT(ADDRESS(ROW(AV36),COLUMN(AV36)-11))),Calculations!$C$6*AVERAGE(AK36:AV36),"n/a"))</f>
        <v>-30.353333333333332</v>
      </c>
      <c r="AW42">
        <f ca="1">IF(ISERROR(INDIRECT(ADDRESS(ROW(AW36),COLUMN(AW36)-11))),"n/a",IF(ISNUMBER(INDIRECT(ADDRESS(ROW(AW36),COLUMN(AW36)-11))),Calculations!$C$6*AVERAGE(AL36:AW36),"n/a"))</f>
        <v>-29.996666666666659</v>
      </c>
      <c r="AX42">
        <f ca="1">IF(ISERROR(INDIRECT(ADDRESS(ROW(AX36),COLUMN(AX36)-11))),"n/a",IF(ISNUMBER(INDIRECT(ADDRESS(ROW(AX36),COLUMN(AX36)-11))),Calculations!$C$6*AVERAGE(AM36:AX36),"n/a"))</f>
        <v>-29.183333333333334</v>
      </c>
      <c r="AY42">
        <f ca="1">IF(ISERROR(INDIRECT(ADDRESS(ROW(AY36),COLUMN(AY36)-11))),"n/a",IF(ISNUMBER(INDIRECT(ADDRESS(ROW(AY36),COLUMN(AY36)-11))),Calculations!$C$6*AVERAGE(AN36:AY36),"n/a"))</f>
        <v>-28.09333333333333</v>
      </c>
      <c r="AZ42">
        <f ca="1">IF(ISERROR(INDIRECT(ADDRESS(ROW(AZ36),COLUMN(AZ36)-11))),"n/a",IF(ISNUMBER(INDIRECT(ADDRESS(ROW(AZ36),COLUMN(AZ36)-11))),Calculations!$C$6*AVERAGE(AO36:AZ36),"n/a"))</f>
        <v>-27.050000000000008</v>
      </c>
      <c r="BA42">
        <f ca="1">IF(ISERROR(INDIRECT(ADDRESS(ROW(BA36),COLUMN(BA36)-11))),"n/a",IF(ISNUMBER(INDIRECT(ADDRESS(ROW(BA36),COLUMN(BA36)-11))),Calculations!$C$6*AVERAGE(AP36:BA36),"n/a"))</f>
        <v>-26.080000000000002</v>
      </c>
      <c r="BB42">
        <f ca="1">IF(ISERROR(INDIRECT(ADDRESS(ROW(BB36),COLUMN(BB36)-11))),"n/a",IF(ISNUMBER(INDIRECT(ADDRESS(ROW(BB36),COLUMN(BB36)-11))),Calculations!$C$6*AVERAGE(AQ36:BB36),"n/a"))</f>
        <v>-25.073333333333338</v>
      </c>
      <c r="BC42">
        <f ca="1">IF(ISERROR(INDIRECT(ADDRESS(ROW(BC36),COLUMN(BC36)-11))),"n/a",IF(ISNUMBER(INDIRECT(ADDRESS(ROW(BC36),COLUMN(BC36)-11))),Calculations!$C$6*AVERAGE(AR36:BC36),"n/a"))</f>
        <v>-23.873333333333335</v>
      </c>
      <c r="BD42">
        <f ca="1">IF(ISERROR(INDIRECT(ADDRESS(ROW(BD36),COLUMN(BD36)-11))),"n/a",IF(ISNUMBER(INDIRECT(ADDRESS(ROW(BD36),COLUMN(BD36)-11))),Calculations!$C$6*AVERAGE(AS36:BD36),"n/a"))</f>
        <v>-23.85</v>
      </c>
      <c r="BE42">
        <f ca="1">IF(ISERROR(INDIRECT(ADDRESS(ROW(BE36),COLUMN(BE36)-11))),"n/a",IF(ISNUMBER(INDIRECT(ADDRESS(ROW(BE36),COLUMN(BE36)-11))),Calculations!$C$6*AVERAGE(AT36:BE36),"n/a"))</f>
        <v>-23.876666666666669</v>
      </c>
      <c r="BF42">
        <f ca="1">IF(ISERROR(INDIRECT(ADDRESS(ROW(BF36),COLUMN(BF36)-11))),"n/a",IF(ISNUMBER(INDIRECT(ADDRESS(ROW(BF36),COLUMN(BF36)-11))),Calculations!$C$6*AVERAGE(AU36:BF36),"n/a"))</f>
        <v>-23.733333333333338</v>
      </c>
      <c r="BG42">
        <f ca="1">IF(ISERROR(INDIRECT(ADDRESS(ROW(BG36),COLUMN(BG36)-11))),"n/a",IF(ISNUMBER(INDIRECT(ADDRESS(ROW(BG36),COLUMN(BG36)-11))),Calculations!$C$6*AVERAGE(AV36:BG36),"n/a"))</f>
        <v>-24.053333333333335</v>
      </c>
      <c r="BH42">
        <f ca="1">IF(ISERROR(INDIRECT(ADDRESS(ROW(BH36),COLUMN(BH36)-11))),"n/a",IF(ISNUMBER(INDIRECT(ADDRESS(ROW(BH36),COLUMN(BH36)-11))),Calculations!$C$6*AVERAGE(AW36:BH36),"n/a"))</f>
        <v>-24.650000000000002</v>
      </c>
      <c r="BI42">
        <f ca="1">IF(ISERROR(INDIRECT(ADDRESS(ROW(BI36),COLUMN(BI36)-11))),"n/a",IF(ISNUMBER(INDIRECT(ADDRESS(ROW(BI36),COLUMN(BI36)-11))),Calculations!$C$6*AVERAGE(AX36:BI36),"n/a"))</f>
        <v>-24.74666666666667</v>
      </c>
      <c r="BJ42">
        <f ca="1">IF(ISERROR(INDIRECT(ADDRESS(ROW(BJ36),COLUMN(BJ36)-11))),"n/a",IF(ISNUMBER(INDIRECT(ADDRESS(ROW(BJ36),COLUMN(BJ36)-11))),Calculations!$C$6*AVERAGE(AY36:BJ36),"n/a"))</f>
        <v>-25.186666666666667</v>
      </c>
      <c r="BK42">
        <f ca="1">IF(ISERROR(INDIRECT(ADDRESS(ROW(BK36),COLUMN(BK36)-11))),"n/a",IF(ISNUMBER(INDIRECT(ADDRESS(ROW(BK36),COLUMN(BK36)-11))),Calculations!$C$6*AVERAGE(AZ36:BK36),"n/a"))</f>
        <v>-26.190000000000005</v>
      </c>
      <c r="BL42">
        <f ca="1">IF(ISERROR(INDIRECT(ADDRESS(ROW(BL36),COLUMN(BL36)-11))),"n/a",IF(ISNUMBER(INDIRECT(ADDRESS(ROW(BL36),COLUMN(BL36)-11))),Calculations!$C$6*AVERAGE(BA36:BL36),"n/a"))</f>
        <v>-27.08666666666667</v>
      </c>
      <c r="BM42">
        <f ca="1">IF(ISERROR(INDIRECT(ADDRESS(ROW(BM36),COLUMN(BM36)-11))),"n/a",IF(ISNUMBER(INDIRECT(ADDRESS(ROW(BM36),COLUMN(BM36)-11))),Calculations!$C$6*AVERAGE(BB36:BM36),"n/a"))</f>
        <v>-28.153333333333336</v>
      </c>
      <c r="BN42">
        <f ca="1">IF(ISERROR(INDIRECT(ADDRESS(ROW(BN36),COLUMN(BN36)-11))),"n/a",IF(ISNUMBER(INDIRECT(ADDRESS(ROW(BN36),COLUMN(BN36)-11))),Calculations!$C$6*AVERAGE(BC36:BN36),"n/a"))</f>
        <v>-29.3</v>
      </c>
      <c r="BO42">
        <f ca="1">IF(ISERROR(INDIRECT(ADDRESS(ROW(BO36),COLUMN(BO36)-11))),"n/a",IF(ISNUMBER(INDIRECT(ADDRESS(ROW(BO36),COLUMN(BO36)-11))),Calculations!$C$6*AVERAGE(BD36:BO36),"n/a"))</f>
        <v>-30.543333333333337</v>
      </c>
      <c r="BP42">
        <f ca="1">IF(ISERROR(INDIRECT(ADDRESS(ROW(BP36),COLUMN(BP36)-11))),"n/a",IF(ISNUMBER(INDIRECT(ADDRESS(ROW(BP36),COLUMN(BP36)-11))),Calculations!$C$6*AVERAGE(BE36:BP36),"n/a"))</f>
        <v>-31.330000000000002</v>
      </c>
      <c r="BQ42">
        <f ca="1">IF(ISERROR(INDIRECT(ADDRESS(ROW(BQ36),COLUMN(BQ36)-11))),"n/a",IF(ISNUMBER(INDIRECT(ADDRESS(ROW(BQ36),COLUMN(BQ36)-11))),Calculations!$C$6*AVERAGE(BF36:BQ36),"n/a"))</f>
        <v>-31.87</v>
      </c>
      <c r="BR42">
        <f ca="1">IF(ISERROR(INDIRECT(ADDRESS(ROW(BR36),COLUMN(BR36)-11))),"n/a",IF(ISNUMBER(INDIRECT(ADDRESS(ROW(BR36),COLUMN(BR36)-11))),Calculations!$C$6*AVERAGE(BG36:BR36),"n/a"))</f>
        <v>-32.723333333333329</v>
      </c>
      <c r="BS42">
        <f ca="1">IF(ISERROR(INDIRECT(ADDRESS(ROW(BS36),COLUMN(BS36)-11))),"n/a",IF(ISNUMBER(INDIRECT(ADDRESS(ROW(BS36),COLUMN(BS36)-11))),Calculations!$C$6*AVERAGE(BH36:BS36),"n/a"))</f>
        <v>-33.18333333333333</v>
      </c>
      <c r="BT42">
        <f ca="1">IF(ISERROR(INDIRECT(ADDRESS(ROW(BT36),COLUMN(BT36)-11))),"n/a",IF(ISNUMBER(INDIRECT(ADDRESS(ROW(BT36),COLUMN(BT36)-11))),Calculations!$C$6*AVERAGE(BI36:BT36),"n/a"))</f>
        <v>-34.119999999999997</v>
      </c>
      <c r="BU42">
        <f ca="1">IF(ISERROR(INDIRECT(ADDRESS(ROW(BU36),COLUMN(BU36)-11))),"n/a",IF(ISNUMBER(INDIRECT(ADDRESS(ROW(BU36),COLUMN(BU36)-11))),Calculations!$C$6*AVERAGE(BJ36:BU36),"n/a"))</f>
        <v>-35.616666666666667</v>
      </c>
      <c r="BV42">
        <f ca="1">IF(ISERROR(INDIRECT(ADDRESS(ROW(BV36),COLUMN(BV36)-11))),"n/a",IF(ISNUMBER(INDIRECT(ADDRESS(ROW(BV36),COLUMN(BV36)-11))),Calculations!$C$6*AVERAGE(BK36:BV36),"n/a"))</f>
        <v>-36.903333333333329</v>
      </c>
      <c r="BW42">
        <f ca="1">IF(ISERROR(INDIRECT(ADDRESS(ROW(BW36),COLUMN(BW36)-11))),"n/a",IF(ISNUMBER(INDIRECT(ADDRESS(ROW(BW36),COLUMN(BW36)-11))),Calculations!$C$6*AVERAGE(BL36:BW36),"n/a"))</f>
        <v>-37.913333333333341</v>
      </c>
      <c r="BX42">
        <f ca="1">IF(ISERROR(INDIRECT(ADDRESS(ROW(BX36),COLUMN(BX36)-11))),"n/a",IF(ISNUMBER(INDIRECT(ADDRESS(ROW(BX36),COLUMN(BX36)-11))),Calculations!$C$6*AVERAGE(BM36:BX36),"n/a"))</f>
        <v>-39.226666666666667</v>
      </c>
      <c r="BY42">
        <f ca="1">IF(ISERROR(INDIRECT(ADDRESS(ROW(BY36),COLUMN(BY36)-11))),"n/a",IF(ISNUMBER(INDIRECT(ADDRESS(ROW(BY36),COLUMN(BY36)-11))),Calculations!$C$6*AVERAGE(BN36:BY36),"n/a"))</f>
        <v>-40.67</v>
      </c>
      <c r="BZ42">
        <f ca="1">IF(ISERROR(INDIRECT(ADDRESS(ROW(BZ36),COLUMN(BZ36)-11))),"n/a",IF(ISNUMBER(INDIRECT(ADDRESS(ROW(BZ36),COLUMN(BZ36)-11))),Calculations!$C$6*AVERAGE(BO36:BZ36),"n/a"))</f>
        <v>-42.379999999999995</v>
      </c>
      <c r="CA42">
        <f ca="1">IF(ISERROR(INDIRECT(ADDRESS(ROW(CA36),COLUMN(CA36)-11))),"n/a",IF(ISNUMBER(INDIRECT(ADDRESS(ROW(CA36),COLUMN(CA36)-11))),Calculations!$C$6*AVERAGE(BP36:CA36),"n/a"))</f>
        <v>-43.989999999999995</v>
      </c>
      <c r="CB42">
        <f ca="1">IF(ISERROR(INDIRECT(ADDRESS(ROW(CB36),COLUMN(CB36)-11))),"n/a",IF(ISNUMBER(INDIRECT(ADDRESS(ROW(CB36),COLUMN(CB36)-11))),Calculations!$C$6*AVERAGE(BQ36:CB36),"n/a"))</f>
        <v>-45.093333333333341</v>
      </c>
      <c r="CC42">
        <f ca="1">IF(ISERROR(INDIRECT(ADDRESS(ROW(CC36),COLUMN(CC36)-11))),"n/a",IF(ISNUMBER(INDIRECT(ADDRESS(ROW(CC36),COLUMN(CC36)-11))),Calculations!$C$6*AVERAGE(BR36:CC36),"n/a"))</f>
        <v>-46.010000000000012</v>
      </c>
      <c r="CD42">
        <f ca="1">IF(ISERROR(INDIRECT(ADDRESS(ROW(CD36),COLUMN(CD36)-11))),"n/a",IF(ISNUMBER(INDIRECT(ADDRESS(ROW(CD36),COLUMN(CD36)-11))),Calculations!$C$6*AVERAGE(BS36:CD36),"n/a"))</f>
        <v>-46.526666666666671</v>
      </c>
      <c r="CE42">
        <f ca="1">IF(ISERROR(INDIRECT(ADDRESS(ROW(CE36),COLUMN(CE36)-11))),"n/a",IF(ISNUMBER(INDIRECT(ADDRESS(ROW(CE36),COLUMN(CE36)-11))),Calculations!$C$6*AVERAGE(BT36:CE36),"n/a"))</f>
        <v>-46.983333333333348</v>
      </c>
      <c r="CF42">
        <f ca="1">IF(ISERROR(INDIRECT(ADDRESS(ROW(CF36),COLUMN(CF36)-11))),"n/a",IF(ISNUMBER(INDIRECT(ADDRESS(ROW(CF36),COLUMN(CF36)-11))),Calculations!$C$6*AVERAGE(BU36:CF36),"n/a"))</f>
        <v>-47.150000000000006</v>
      </c>
      <c r="CG42">
        <f ca="1">IF(ISERROR(INDIRECT(ADDRESS(ROW(CG36),COLUMN(CG36)-11))),"n/a",IF(ISNUMBER(INDIRECT(ADDRESS(ROW(CG36),COLUMN(CG36)-11))),Calculations!$C$6*AVERAGE(BV36:CG36),"n/a"))</f>
        <v>-47.273333333333341</v>
      </c>
      <c r="CH42">
        <f ca="1">IF(ISERROR(INDIRECT(ADDRESS(ROW(CH36),COLUMN(CH36)-11))),"n/a",IF(ISNUMBER(INDIRECT(ADDRESS(ROW(CH36),COLUMN(CH36)-11))),Calculations!$C$6*AVERAGE(BW36:CH36),"n/a"))</f>
        <v>-47.543333333333337</v>
      </c>
      <c r="CI42">
        <f ca="1">IF(ISERROR(INDIRECT(ADDRESS(ROW(CI36),COLUMN(CI36)-11))),"n/a",IF(ISNUMBER(INDIRECT(ADDRESS(ROW(CI36),COLUMN(CI36)-11))),Calculations!$C$6*AVERAGE(BX36:CI36),"n/a"))</f>
        <v>-47.786666666666676</v>
      </c>
      <c r="CJ42">
        <f ca="1">IF(ISERROR(INDIRECT(ADDRESS(ROW(CJ36),COLUMN(CJ36)-11))),"n/a",IF(ISNUMBER(INDIRECT(ADDRESS(ROW(CJ36),COLUMN(CJ36)-11))),Calculations!$C$6*AVERAGE(BY36:CJ36),"n/a"))</f>
        <v>-47.640000000000008</v>
      </c>
      <c r="CK42">
        <f ca="1">IF(ISERROR(INDIRECT(ADDRESS(ROW(CK36),COLUMN(CK36)-11))),"n/a",IF(ISNUMBER(INDIRECT(ADDRESS(ROW(CK36),COLUMN(CK36)-11))),Calculations!$C$6*AVERAGE(BZ36:CK36),"n/a"))</f>
        <v>-47.2</v>
      </c>
      <c r="CL42">
        <f ca="1">IF(ISERROR(INDIRECT(ADDRESS(ROW(CL36),COLUMN(CL36)-11))),"n/a",IF(ISNUMBER(INDIRECT(ADDRESS(ROW(CL36),COLUMN(CL36)-11))),Calculations!$C$6*AVERAGE(CA36:CL36),"n/a"))</f>
        <v>-46.613333333333344</v>
      </c>
      <c r="CM42">
        <f ca="1">IF(ISERROR(INDIRECT(ADDRESS(ROW(CM36),COLUMN(CM36)-11))),"n/a",IF(ISNUMBER(INDIRECT(ADDRESS(ROW(CM36),COLUMN(CM36)-11))),Calculations!$C$6*AVERAGE(CB36:CM36),"n/a"))</f>
        <v>-46.356666666666669</v>
      </c>
      <c r="CN42">
        <f ca="1">IF(ISERROR(INDIRECT(ADDRESS(ROW(CN36),COLUMN(CN36)-11))),"n/a",IF(ISNUMBER(INDIRECT(ADDRESS(ROW(CN36),COLUMN(CN36)-11))),Calculations!$C$6*AVERAGE(CC36:CN36),"n/a"))</f>
        <v>-46.626666666666672</v>
      </c>
      <c r="CO42">
        <f ca="1">IF(ISERROR(INDIRECT(ADDRESS(ROW(CO36),COLUMN(CO36)-11))),"n/a",IF(ISNUMBER(INDIRECT(ADDRESS(ROW(CO36),COLUMN(CO36)-11))),Calculations!$C$6*AVERAGE(CD36:CO36),"n/a"))</f>
        <v>-46.883333333333333</v>
      </c>
      <c r="CP42">
        <f ca="1">IF(ISERROR(INDIRECT(ADDRESS(ROW(CP36),COLUMN(CP36)-11))),"n/a",IF(ISNUMBER(INDIRECT(ADDRESS(ROW(CP36),COLUMN(CP36)-11))),Calculations!$C$6*AVERAGE(CE36:CP36),"n/a"))</f>
        <v>-47.486666666666665</v>
      </c>
      <c r="CQ42">
        <f ca="1">IF(ISERROR(INDIRECT(ADDRESS(ROW(CQ36),COLUMN(CQ36)-11))),"n/a",IF(ISNUMBER(INDIRECT(ADDRESS(ROW(CQ36),COLUMN(CQ36)-11))),Calculations!$C$6*AVERAGE(CF36:CQ36),"n/a"))</f>
        <v>-48.286666666666662</v>
      </c>
      <c r="CR42">
        <f ca="1">IF(ISERROR(INDIRECT(ADDRESS(ROW(CR36),COLUMN(CR36)-11))),"n/a",IF(ISNUMBER(INDIRECT(ADDRESS(ROW(CR36),COLUMN(CR36)-11))),Calculations!$C$6*AVERAGE(CG36:CR36),"n/a"))</f>
        <v>-49.346666666666671</v>
      </c>
      <c r="CS42">
        <f ca="1">IF(ISERROR(INDIRECT(ADDRESS(ROW(CS36),COLUMN(CS36)-11))),"n/a",IF(ISNUMBER(INDIRECT(ADDRESS(ROW(CS36),COLUMN(CS36)-11))),Calculations!$C$6*AVERAGE(CH36:CS36),"n/a"))</f>
        <v>-50.040000000000006</v>
      </c>
      <c r="CT42">
        <f ca="1">IF(ISERROR(INDIRECT(ADDRESS(ROW(CT36),COLUMN(CT36)-11))),"n/a",IF(ISNUMBER(INDIRECT(ADDRESS(ROW(CT36),COLUMN(CT36)-11))),Calculations!$C$6*AVERAGE(CI36:CT36),"n/a"))</f>
        <v>-51.81</v>
      </c>
      <c r="CU42">
        <f ca="1">IF(ISERROR(INDIRECT(ADDRESS(ROW(CU36),COLUMN(CU36)-11))),"n/a",IF(ISNUMBER(INDIRECT(ADDRESS(ROW(CU36),COLUMN(CU36)-11))),Calculations!$C$6*AVERAGE(CJ36:CU36),"n/a"))</f>
        <v>-52.95</v>
      </c>
      <c r="CV42">
        <f ca="1">IF(ISERROR(INDIRECT(ADDRESS(ROW(CV36),COLUMN(CV36)-11))),"n/a",IF(ISNUMBER(INDIRECT(ADDRESS(ROW(CV36),COLUMN(CV36)-11))),Calculations!$C$6*AVERAGE(CK36:CV36),"n/a"))</f>
        <v>-54.519999999999996</v>
      </c>
      <c r="CW42">
        <f ca="1">IF(ISERROR(INDIRECT(ADDRESS(ROW(CW36),COLUMN(CW36)-11))),"n/a",IF(ISNUMBER(INDIRECT(ADDRESS(ROW(CW36),COLUMN(CW36)-11))),Calculations!$C$6*AVERAGE(CL36:CW36),"n/a"))</f>
        <v>-56.583333333333329</v>
      </c>
      <c r="CX42">
        <f ca="1">IF(ISERROR(INDIRECT(ADDRESS(ROW(CX36),COLUMN(CX36)-11))),"n/a",IF(ISNUMBER(INDIRECT(ADDRESS(ROW(CX36),COLUMN(CX36)-11))),Calculations!$C$6*AVERAGE(CM36:CX36),"n/a"))</f>
        <v>-58.93</v>
      </c>
      <c r="CY42">
        <f ca="1">IF(ISERROR(INDIRECT(ADDRESS(ROW(CY36),COLUMN(CY36)-11))),"n/a",IF(ISNUMBER(INDIRECT(ADDRESS(ROW(CY36),COLUMN(CY36)-11))),Calculations!$C$6*AVERAGE(CN36:CY36),"n/a"))</f>
        <v>-61.023333333333326</v>
      </c>
      <c r="CZ42">
        <f ca="1">IF(ISERROR(INDIRECT(ADDRESS(ROW(CZ36),COLUMN(CZ36)-11))),"n/a",IF(ISNUMBER(INDIRECT(ADDRESS(ROW(CZ36),COLUMN(CZ36)-11))),Calculations!$C$6*AVERAGE(CO36:CZ36),"n/a"))</f>
        <v>-62.946666666666673</v>
      </c>
      <c r="DA42">
        <f ca="1">IF(ISERROR(INDIRECT(ADDRESS(ROW(DA36),COLUMN(DA36)-11))),"n/a",IF(ISNUMBER(INDIRECT(ADDRESS(ROW(DA36),COLUMN(DA36)-11))),Calculations!$C$6*AVERAGE(CP36:DA36),"n/a"))</f>
        <v>-65.243333333333325</v>
      </c>
      <c r="DB42">
        <f ca="1">IF(ISERROR(INDIRECT(ADDRESS(ROW(DB36),COLUMN(DB36)-11))),"n/a",IF(ISNUMBER(INDIRECT(ADDRESS(ROW(DB36),COLUMN(DB36)-11))),Calculations!$C$6*AVERAGE(CQ36:DB36),"n/a"))</f>
        <v>-67.096666666666664</v>
      </c>
      <c r="DC42">
        <f ca="1">IF(ISERROR(INDIRECT(ADDRESS(ROW(DC36),COLUMN(DC36)-11))),"n/a",IF(ISNUMBER(INDIRECT(ADDRESS(ROW(DC36),COLUMN(DC36)-11))),Calculations!$C$6*AVERAGE(CR36:DC36),"n/a"))</f>
        <v>-69.026666666666657</v>
      </c>
      <c r="DD42">
        <f ca="1">IF(ISERROR(INDIRECT(ADDRESS(ROW(DD36),COLUMN(DD36)-11))),"n/a",IF(ISNUMBER(INDIRECT(ADDRESS(ROW(DD36),COLUMN(DD36)-11))),Calculations!$C$6*AVERAGE(CS36:DD36),"n/a"))</f>
        <v>-70.92</v>
      </c>
      <c r="DE42">
        <f ca="1">IF(ISERROR(INDIRECT(ADDRESS(ROW(DE36),COLUMN(DE36)-11))),"n/a",IF(ISNUMBER(INDIRECT(ADDRESS(ROW(DE36),COLUMN(DE36)-11))),Calculations!$C$6*AVERAGE(CT36:DE36),"n/a"))</f>
        <v>-73.090000000000018</v>
      </c>
      <c r="DF42">
        <f ca="1">IF(ISERROR(INDIRECT(ADDRESS(ROW(DF36),COLUMN(DF36)-11))),"n/a",IF(ISNUMBER(INDIRECT(ADDRESS(ROW(DF36),COLUMN(DF36)-11))),Calculations!$C$6*AVERAGE(CU36:DF36),"n/a"))</f>
        <v>-74.316666666666663</v>
      </c>
      <c r="DG42">
        <f ca="1">IF(ISERROR(INDIRECT(ADDRESS(ROW(DG36),COLUMN(DG36)-11))),"n/a",IF(ISNUMBER(INDIRECT(ADDRESS(ROW(DG36),COLUMN(DG36)-11))),Calculations!$C$6*AVERAGE(CV36:DG36),"n/a"))</f>
        <v>-76.333333333333343</v>
      </c>
      <c r="DH42">
        <f ca="1">IF(ISERROR(INDIRECT(ADDRESS(ROW(DH36),COLUMN(DH36)-11))),"n/a",IF(ISNUMBER(INDIRECT(ADDRESS(ROW(DH36),COLUMN(DH36)-11))),Calculations!$C$6*AVERAGE(CW36:DH36),"n/a"))</f>
        <v>-78.2</v>
      </c>
      <c r="DI42">
        <f ca="1">IF(ISERROR(INDIRECT(ADDRESS(ROW(DI36),COLUMN(DI36)-11))),"n/a",IF(ISNUMBER(INDIRECT(ADDRESS(ROW(DI36),COLUMN(DI36)-11))),Calculations!$C$6*AVERAGE(CX36:DI36),"n/a"))</f>
        <v>-79.94</v>
      </c>
      <c r="DJ42">
        <f ca="1">IF(ISERROR(INDIRECT(ADDRESS(ROW(DJ36),COLUMN(DJ36)-11))),"n/a",IF(ISNUMBER(INDIRECT(ADDRESS(ROW(DJ36),COLUMN(DJ36)-11))),Calculations!$C$6*AVERAGE(CY36:DJ36),"n/a"))</f>
        <v>-81.016666666666666</v>
      </c>
      <c r="DK42">
        <f ca="1">IF(ISERROR(INDIRECT(ADDRESS(ROW(DK36),COLUMN(DK36)-11))),"n/a",IF(ISNUMBER(INDIRECT(ADDRESS(ROW(DK36),COLUMN(DK36)-11))),Calculations!$C$6*AVERAGE(CZ36:DK36),"n/a"))</f>
        <v>-81.87</v>
      </c>
      <c r="DL42">
        <f ca="1">IF(ISERROR(INDIRECT(ADDRESS(ROW(DL36),COLUMN(DL36)-11))),"n/a",IF(ISNUMBER(INDIRECT(ADDRESS(ROW(DL36),COLUMN(DL36)-11))),Calculations!$C$6*AVERAGE(DA36:DL36),"n/a"))</f>
        <v>-82.720000000000027</v>
      </c>
      <c r="DM42">
        <f ca="1">IF(ISERROR(INDIRECT(ADDRESS(ROW(DM36),COLUMN(DM36)-11))),"n/a",IF(ISNUMBER(INDIRECT(ADDRESS(ROW(DM36),COLUMN(DM36)-11))),Calculations!$C$6*AVERAGE(DB36:DM36),"n/a"))</f>
        <v>-83.546666666666681</v>
      </c>
      <c r="DN42">
        <f ca="1">IF(ISERROR(INDIRECT(ADDRESS(ROW(DN36),COLUMN(DN36)-11))),"n/a",IF(ISNUMBER(INDIRECT(ADDRESS(ROW(DN36),COLUMN(DN36)-11))),Calculations!$C$6*AVERAGE(DC36:DN36),"n/a"))</f>
        <v>-84.346666666666678</v>
      </c>
      <c r="DO42">
        <f ca="1">IF(ISERROR(INDIRECT(ADDRESS(ROW(DO36),COLUMN(DO36)-11))),"n/a",IF(ISNUMBER(INDIRECT(ADDRESS(ROW(DO36),COLUMN(DO36)-11))),Calculations!$C$6*AVERAGE(DD36:DO36),"n/a"))</f>
        <v>-85.28000000000003</v>
      </c>
      <c r="DP42">
        <f ca="1">IF(ISERROR(INDIRECT(ADDRESS(ROW(DP36),COLUMN(DP36)-11))),"n/a",IF(ISNUMBER(INDIRECT(ADDRESS(ROW(DP36),COLUMN(DP36)-11))),Calculations!$C$6*AVERAGE(DE36:DP36),"n/a"))</f>
        <v>-85.763333333333364</v>
      </c>
      <c r="DQ42">
        <f ca="1">IF(ISERROR(INDIRECT(ADDRESS(ROW(DQ36),COLUMN(DQ36)-11))),"n/a",IF(ISNUMBER(INDIRECT(ADDRESS(ROW(DQ36),COLUMN(DQ36)-11))),Calculations!$C$6*AVERAGE(DF36:DQ36),"n/a"))</f>
        <v>-86.346666666666692</v>
      </c>
      <c r="DR42">
        <f ca="1">IF(ISERROR(INDIRECT(ADDRESS(ROW(DR36),COLUMN(DR36)-11))),"n/a",IF(ISNUMBER(INDIRECT(ADDRESS(ROW(DR36),COLUMN(DR36)-11))),Calculations!$C$6*AVERAGE(DG36:DR36),"n/a"))</f>
        <v>-86.990000000000009</v>
      </c>
      <c r="DS42">
        <f ca="1">IF(ISERROR(INDIRECT(ADDRESS(ROW(DS36),COLUMN(DS36)-11))),"n/a",IF(ISNUMBER(INDIRECT(ADDRESS(ROW(DS36),COLUMN(DS36)-11))),Calculations!$C$6*AVERAGE(DH36:DS36),"n/a"))</f>
        <v>-87.970000000000027</v>
      </c>
      <c r="DT42">
        <f ca="1">IF(ISERROR(INDIRECT(ADDRESS(ROW(DT36),COLUMN(DT36)-11))),"n/a",IF(ISNUMBER(INDIRECT(ADDRESS(ROW(DT36),COLUMN(DT36)-11))),Calculations!$C$6*AVERAGE(DI36:DT36),"n/a"))</f>
        <v>-88.756666666666661</v>
      </c>
      <c r="DU42">
        <f ca="1">IF(ISERROR(INDIRECT(ADDRESS(ROW(DU36),COLUMN(DU36)-11))),"n/a",IF(ISNUMBER(INDIRECT(ADDRESS(ROW(DU36),COLUMN(DU36)-11))),Calculations!$C$6*AVERAGE(DJ36:DU36),"n/a"))</f>
        <v>-88.526666666666657</v>
      </c>
      <c r="DV42">
        <f ca="1">IF(ISERROR(INDIRECT(ADDRESS(ROW(DV36),COLUMN(DV36)-11))),"n/a",IF(ISNUMBER(INDIRECT(ADDRESS(ROW(DV36),COLUMN(DV36)-11))),Calculations!$C$6*AVERAGE(DK36:DV36),"n/a"))</f>
        <v>-88.706666666666678</v>
      </c>
      <c r="DW42">
        <f ca="1">IF(ISERROR(INDIRECT(ADDRESS(ROW(DW36),COLUMN(DW36)-11))),"n/a",IF(ISNUMBER(INDIRECT(ADDRESS(ROW(DW36),COLUMN(DW36)-11))),Calculations!$C$6*AVERAGE(DL36:DW36),"n/a"))</f>
        <v>-87.76</v>
      </c>
      <c r="DX42">
        <f ca="1">IF(ISERROR(INDIRECT(ADDRESS(ROW(DX36),COLUMN(DX36)-11))),"n/a",IF(ISNUMBER(INDIRECT(ADDRESS(ROW(DX36),COLUMN(DX36)-11))),Calculations!$C$6*AVERAGE(DM36:DX36),"n/a"))</f>
        <v>-86.730000000000018</v>
      </c>
      <c r="DY42">
        <f ca="1">IF(ISERROR(INDIRECT(ADDRESS(ROW(DY36),COLUMN(DY36)-11))),"n/a",IF(ISNUMBER(INDIRECT(ADDRESS(ROW(DY36),COLUMN(DY36)-11))),Calculations!$C$6*AVERAGE(DN36:DY36),"n/a"))</f>
        <v>-84.846666666666664</v>
      </c>
      <c r="DZ42">
        <f ca="1">IF(ISERROR(INDIRECT(ADDRESS(ROW(DZ36),COLUMN(DZ36)-11))),"n/a",IF(ISNUMBER(INDIRECT(ADDRESS(ROW(DZ36),COLUMN(DZ36)-11))),Calculations!$C$6*AVERAGE(DO36:DZ36),"n/a"))</f>
        <v>-82.553333333333342</v>
      </c>
      <c r="EA42">
        <f ca="1">IF(ISERROR(INDIRECT(ADDRESS(ROW(EA36),COLUMN(EA36)-11))),"n/a",IF(ISNUMBER(INDIRECT(ADDRESS(ROW(EA36),COLUMN(EA36)-11))),Calculations!$C$6*AVERAGE(DP36:EA36),"n/a"))</f>
        <v>-79.936666666666682</v>
      </c>
      <c r="EB42">
        <f ca="1">IF(ISERROR(INDIRECT(ADDRESS(ROW(EB36),COLUMN(EB36)-11))),"n/a",IF(ISNUMBER(INDIRECT(ADDRESS(ROW(EB36),COLUMN(EB36)-11))),Calculations!$C$6*AVERAGE(DQ36:EB36),"n/a"))</f>
        <v>-77.606666666666683</v>
      </c>
      <c r="EC42">
        <f ca="1">IF(ISERROR(INDIRECT(ADDRESS(ROW(EC36),COLUMN(EC36)-11))),"n/a",IF(ISNUMBER(INDIRECT(ADDRESS(ROW(EC36),COLUMN(EC36)-11))),Calculations!$C$6*AVERAGE(DR36:EC36),"n/a"))</f>
        <v>-75.430000000000007</v>
      </c>
      <c r="ED42">
        <f ca="1">IF(ISERROR(INDIRECT(ADDRESS(ROW(ED36),COLUMN(ED36)-11))),"n/a",IF(ISNUMBER(INDIRECT(ADDRESS(ROW(ED36),COLUMN(ED36)-11))),Calculations!$C$6*AVERAGE(DS36:ED36),"n/a"))</f>
        <v>-73.680000000000007</v>
      </c>
      <c r="EE42">
        <f ca="1">IF(ISERROR(INDIRECT(ADDRESS(ROW(EE36),COLUMN(EE36)-11))),"n/a",IF(ISNUMBER(INDIRECT(ADDRESS(ROW(EE36),COLUMN(EE36)-11))),Calculations!$C$6*AVERAGE(DT36:EE36),"n/a"))</f>
        <v>-72.233333333333334</v>
      </c>
      <c r="EF42">
        <f ca="1">IF(ISERROR(INDIRECT(ADDRESS(ROW(EF36),COLUMN(EF36)-11))),"n/a",IF(ISNUMBER(INDIRECT(ADDRESS(ROW(EF36),COLUMN(EF36)-11))),Calculations!$C$6*AVERAGE(DU36:EF36),"n/a"))</f>
        <v>-70.733333333333334</v>
      </c>
      <c r="EG42">
        <f ca="1">IF(ISERROR(INDIRECT(ADDRESS(ROW(EG36),COLUMN(EG36)-11))),"n/a",IF(ISNUMBER(INDIRECT(ADDRESS(ROW(EG36),COLUMN(EG36)-11))),Calculations!$C$6*AVERAGE(DV36:EG36),"n/a"))</f>
        <v>-70.559999999999988</v>
      </c>
      <c r="EH42">
        <f ca="1">IF(ISERROR(INDIRECT(ADDRESS(ROW(EH36),COLUMN(EH36)-11))),"n/a",IF(ISNUMBER(INDIRECT(ADDRESS(ROW(EH36),COLUMN(EH36)-11))),Calculations!$C$6*AVERAGE(DW36:EH36),"n/a"))</f>
        <v>-71.066666666666663</v>
      </c>
      <c r="EI42">
        <f ca="1">IF(ISERROR(INDIRECT(ADDRESS(ROW(EI36),COLUMN(EI36)-11))),"n/a",IF(ISNUMBER(INDIRECT(ADDRESS(ROW(EI36),COLUMN(EI36)-11))),Calculations!$C$6*AVERAGE(DX36:EI36),"n/a"))</f>
        <v>-73.13333333333334</v>
      </c>
      <c r="EJ42">
        <f ca="1">IF(ISERROR(INDIRECT(ADDRESS(ROW(EJ36),COLUMN(EJ36)-11))),"n/a",IF(ISNUMBER(INDIRECT(ADDRESS(ROW(EJ36),COLUMN(EJ36)-11))),Calculations!$C$6*AVERAGE(DY36:EJ36),"n/a"))</f>
        <v>-76.06</v>
      </c>
      <c r="EK42">
        <f ca="1">IF(ISERROR(INDIRECT(ADDRESS(ROW(EK36),COLUMN(EK36)-11))),"n/a",IF(ISNUMBER(INDIRECT(ADDRESS(ROW(EK36),COLUMN(EK36)-11))),Calculations!$C$6*AVERAGE(DZ36:EK36),"n/a"))</f>
        <v>-80.363333333333344</v>
      </c>
      <c r="EL42">
        <f ca="1">IF(ISERROR(INDIRECT(ADDRESS(ROW(EL36),COLUMN(EL36)-11))),"n/a",IF(ISNUMBER(INDIRECT(ADDRESS(ROW(EL36),COLUMN(EL36)-11))),Calculations!$C$6*AVERAGE(EA36:EL36),"n/a"))</f>
        <v>-85.4</v>
      </c>
      <c r="EM42">
        <f ca="1">IF(ISERROR(INDIRECT(ADDRESS(ROW(EM36),COLUMN(EM36)-11))),"n/a",IF(ISNUMBER(INDIRECT(ADDRESS(ROW(EM36),COLUMN(EM36)-11))),Calculations!$C$6*AVERAGE(EB36:EM36),"n/a"))</f>
        <v>-92.96</v>
      </c>
      <c r="EN42">
        <f ca="1">IF(ISERROR(INDIRECT(ADDRESS(ROW(EN36),COLUMN(EN36)-11))),"n/a",IF(ISNUMBER(INDIRECT(ADDRESS(ROW(EN36),COLUMN(EN36)-11))),Calculations!$C$6*AVERAGE(EC36:EN36),"n/a"))</f>
        <v>-99.929999999999993</v>
      </c>
      <c r="EO42">
        <f ca="1">IF(ISERROR(INDIRECT(ADDRESS(ROW(EO36),COLUMN(EO36)-11))),"n/a",IF(ISNUMBER(INDIRECT(ADDRESS(ROW(EO36),COLUMN(EO36)-11))),Calculations!$C$6*AVERAGE(ED36:EO36),"n/a"))</f>
        <v>-106.83999999999999</v>
      </c>
      <c r="EP42">
        <f ca="1">IF(ISERROR(INDIRECT(ADDRESS(ROW(EP36),COLUMN(EP36)-11))),"n/a",IF(ISNUMBER(INDIRECT(ADDRESS(ROW(EP36),COLUMN(EP36)-11))),Calculations!$C$6*AVERAGE(EE36:EP36),"n/a"))</f>
        <v>-114.41666666666669</v>
      </c>
      <c r="EQ42">
        <f ca="1">IF(ISERROR(INDIRECT(ADDRESS(ROW(EQ36),COLUMN(EQ36)-11))),"n/a",IF(ISNUMBER(INDIRECT(ADDRESS(ROW(EQ36),COLUMN(EQ36)-11))),Calculations!$C$6*AVERAGE(EF36:EQ36),"n/a"))</f>
        <v>-121.78</v>
      </c>
      <c r="ER42">
        <f ca="1">IF(ISERROR(INDIRECT(ADDRESS(ROW(ER36),COLUMN(ER36)-11))),"n/a",IF(ISNUMBER(INDIRECT(ADDRESS(ROW(ER36),COLUMN(ER36)-11))),Calculations!$C$6*AVERAGE(EG36:ER36),"n/a"))</f>
        <v>-129.60999999999999</v>
      </c>
      <c r="ES42">
        <f ca="1">IF(ISERROR(INDIRECT(ADDRESS(ROW(ES36),COLUMN(ES36)-11))),"n/a",IF(ISNUMBER(INDIRECT(ADDRESS(ROW(ES36),COLUMN(ES36)-11))),Calculations!$C$6*AVERAGE(EH36:ES36),"n/a"))</f>
        <v>-137.36666666666667</v>
      </c>
      <c r="ET42">
        <f ca="1">IF(ISERROR(INDIRECT(ADDRESS(ROW(ET36),COLUMN(ET36)-11))),"n/a",IF(ISNUMBER(INDIRECT(ADDRESS(ROW(ET36),COLUMN(ET36)-11))),Calculations!$C$6*AVERAGE(EI36:ET36),"n/a"))</f>
        <v>-143.14333333333335</v>
      </c>
      <c r="EU42">
        <f ca="1">IF(ISERROR(INDIRECT(ADDRESS(ROW(EU36),COLUMN(EU36)-11))),"n/a",IF(ISNUMBER(INDIRECT(ADDRESS(ROW(EU36),COLUMN(EU36)-11))),Calculations!$C$6*AVERAGE(EJ36:EU36),"n/a"))</f>
        <v>-148.69666666666669</v>
      </c>
      <c r="EV42">
        <f ca="1">IF(ISERROR(INDIRECT(ADDRESS(ROW(EV36),COLUMN(EV36)-11))),"n/a",IF(ISNUMBER(INDIRECT(ADDRESS(ROW(EV36),COLUMN(EV36)-11))),Calculations!$C$6*AVERAGE(EK36:EV36),"n/a"))</f>
        <v>-153.37666666666667</v>
      </c>
      <c r="EW42">
        <f ca="1">IF(ISERROR(INDIRECT(ADDRESS(ROW(EW36),COLUMN(EW36)-11))),"n/a",IF(ISNUMBER(INDIRECT(ADDRESS(ROW(EW36),COLUMN(EW36)-11))),Calculations!$C$6*AVERAGE(EL36:EW36),"n/a"))</f>
        <v>-156.12666666666667</v>
      </c>
      <c r="EX42">
        <f ca="1">IF(ISERROR(INDIRECT(ADDRESS(ROW(EX36),COLUMN(EX36)-11))),"n/a",IF(ISNUMBER(INDIRECT(ADDRESS(ROW(EX36),COLUMN(EX36)-11))),Calculations!$C$6*AVERAGE(EM36:EX36),"n/a"))</f>
        <v>-158.1</v>
      </c>
      <c r="EY42">
        <f ca="1">IF(ISERROR(INDIRECT(ADDRESS(ROW(EY36),COLUMN(EY36)-11))),"n/a",IF(ISNUMBER(INDIRECT(ADDRESS(ROW(EY36),COLUMN(EY36)-11))),Calculations!$C$6*AVERAGE(EN36:EY36),"n/a"))</f>
        <v>-155.47666666666666</v>
      </c>
      <c r="EZ42">
        <f ca="1">IF(ISERROR(INDIRECT(ADDRESS(ROW(EZ36),COLUMN(EZ36)-11))),"n/a",IF(ISNUMBER(INDIRECT(ADDRESS(ROW(EZ36),COLUMN(EZ36)-11))),Calculations!$C$6*AVERAGE(EO36:EZ36),"n/a"))</f>
        <v>-152.79666666666665</v>
      </c>
      <c r="FA42">
        <f ca="1">IF(ISERROR(INDIRECT(ADDRESS(ROW(FA36),COLUMN(FA36)-11))),"n/a",IF(ISNUMBER(INDIRECT(ADDRESS(ROW(FA36),COLUMN(FA36)-11))),Calculations!$C$6*AVERAGE(EP36:FA36),"n/a"))</f>
        <v>-149.43333333333331</v>
      </c>
      <c r="FB42">
        <f ca="1">IF(ISERROR(INDIRECT(ADDRESS(ROW(FB36),COLUMN(FB36)-11))),"n/a",IF(ISNUMBER(INDIRECT(ADDRESS(ROW(FB36),COLUMN(FB36)-11))),Calculations!$C$6*AVERAGE(EQ36:FB36),"n/a"))</f>
        <v>-141.42333333333335</v>
      </c>
      <c r="FC42">
        <f ca="1">IF(ISERROR(INDIRECT(ADDRESS(ROW(FC36),COLUMN(FC36)-11))),"n/a",IF(ISNUMBER(INDIRECT(ADDRESS(ROW(FC36),COLUMN(FC36)-11))),Calculations!$C$6*AVERAGE(ER36:FC36),"n/a"))</f>
        <v>-133.19</v>
      </c>
      <c r="FD42">
        <f ca="1">IF(ISERROR(INDIRECT(ADDRESS(ROW(FD36),COLUMN(FD36)-11))),"n/a",IF(ISNUMBER(INDIRECT(ADDRESS(ROW(FD36),COLUMN(FD36)-11))),Calculations!$C$6*AVERAGE(ES36:FD36),"n/a"))</f>
        <v>-125</v>
      </c>
      <c r="FE42">
        <f ca="1">IF(ISERROR(INDIRECT(ADDRESS(ROW(FE36),COLUMN(FE36)-11))),"n/a",IF(ISNUMBER(INDIRECT(ADDRESS(ROW(FE36),COLUMN(FE36)-11))),Calculations!$C$6*AVERAGE(ET36:FE36),"n/a"))</f>
        <v>-116.94666666666667</v>
      </c>
      <c r="FF42">
        <f ca="1">IF(ISERROR(INDIRECT(ADDRESS(ROW(FF36),COLUMN(FF36)-11))),"n/a",IF(ISNUMBER(INDIRECT(ADDRESS(ROW(FF36),COLUMN(FF36)-11))),Calculations!$C$6*AVERAGE(EU36:FF36),"n/a"))</f>
        <v>-111.20333333333336</v>
      </c>
      <c r="FG42">
        <f ca="1">IF(ISERROR(INDIRECT(ADDRESS(ROW(FG36),COLUMN(FG36)-11))),"n/a",IF(ISNUMBER(INDIRECT(ADDRESS(ROW(FG36),COLUMN(FG36)-11))),Calculations!$C$6*AVERAGE(EV36:FG36),"n/a"))</f>
        <v>-105.72333333333334</v>
      </c>
      <c r="FH42">
        <f ca="1">IF(ISERROR(INDIRECT(ADDRESS(ROW(FH36),COLUMN(FH36)-11))),"n/a",IF(ISNUMBER(INDIRECT(ADDRESS(ROW(FH36),COLUMN(FH36)-11))),Calculations!$C$6*AVERAGE(EW36:FH36),"n/a"))</f>
        <v>-100.74333333333334</v>
      </c>
      <c r="FI42">
        <f ca="1">IF(ISERROR(INDIRECT(ADDRESS(ROW(FI36),COLUMN(FI36)-11))),"n/a",IF(ISNUMBER(INDIRECT(ADDRESS(ROW(FI36),COLUMN(FI36)-11))),Calculations!$C$6*AVERAGE(EX36:FI36),"n/a"))</f>
        <v>-97.63666666666667</v>
      </c>
      <c r="FJ42">
        <f ca="1">IF(ISERROR(INDIRECT(ADDRESS(ROW(FJ36),COLUMN(FJ36)-11))),"n/a",IF(ISNUMBER(INDIRECT(ADDRESS(ROW(FJ36),COLUMN(FJ36)-11))),Calculations!$C$6*AVERAGE(EY36:FJ36),"n/a"))</f>
        <v>-95.330000000000013</v>
      </c>
      <c r="FK42">
        <f ca="1">IF(ISERROR(INDIRECT(ADDRESS(ROW(FK36),COLUMN(FK36)-11))),"n/a",IF(ISNUMBER(INDIRECT(ADDRESS(ROW(FK36),COLUMN(FK36)-11))),Calculations!$C$6*AVERAGE(EZ36:FK36),"n/a"))</f>
        <v>-94.95</v>
      </c>
      <c r="FL42">
        <f ca="1">IF(ISERROR(INDIRECT(ADDRESS(ROW(FL36),COLUMN(FL36)-11))),"n/a",IF(ISNUMBER(INDIRECT(ADDRESS(ROW(FL36),COLUMN(FL36)-11))),Calculations!$C$6*AVERAGE(FA36:FL36),"n/a"))</f>
        <v>-94.836666666666687</v>
      </c>
      <c r="FM42">
        <f ca="1">IF(ISERROR(INDIRECT(ADDRESS(ROW(FM36),COLUMN(FM36)-11))),"n/a",IF(ISNUMBER(INDIRECT(ADDRESS(ROW(FM36),COLUMN(FM36)-11))),Calculations!$C$6*AVERAGE(FB36:FM36),"n/a"))</f>
        <v>-94.426666666666677</v>
      </c>
      <c r="FN42">
        <f ca="1">IF(ISERROR(INDIRECT(ADDRESS(ROW(FN36),COLUMN(FN36)-11))),"n/a",IF(ISNUMBER(INDIRECT(ADDRESS(ROW(FN36),COLUMN(FN36)-11))),Calculations!$C$6*AVERAGE(FC36:FN36),"n/a"))</f>
        <v>-98.63333333333334</v>
      </c>
      <c r="FO42">
        <f ca="1">IF(ISERROR(INDIRECT(ADDRESS(ROW(FO36),COLUMN(FO36)-11))),"n/a",IF(ISNUMBER(INDIRECT(ADDRESS(ROW(FO36),COLUMN(FO36)-11))),Calculations!$C$6*AVERAGE(FD36:FO36),"n/a"))</f>
        <v>-103.66000000000003</v>
      </c>
      <c r="FP42">
        <f ca="1">IF(ISERROR(INDIRECT(ADDRESS(ROW(FP36),COLUMN(FP36)-11))),"n/a",IF(ISNUMBER(INDIRECT(ADDRESS(ROW(FP36),COLUMN(FP36)-11))),Calculations!$C$6*AVERAGE(FE36:FP36),"n/a"))</f>
        <v>-109.26333333333335</v>
      </c>
      <c r="FQ42">
        <f ca="1">IF(ISERROR(INDIRECT(ADDRESS(ROW(FQ36),COLUMN(FQ36)-11))),"n/a",IF(ISNUMBER(INDIRECT(ADDRESS(ROW(FQ36),COLUMN(FQ36)-11))),Calculations!$C$6*AVERAGE(FF36:FQ36),"n/a"))</f>
        <v>-113.23333333333333</v>
      </c>
      <c r="FR42">
        <f ca="1">IF(ISERROR(INDIRECT(ADDRESS(ROW(FR36),COLUMN(FR36)-11))),"n/a",IF(ISNUMBER(INDIRECT(ADDRESS(ROW(FR36),COLUMN(FR36)-11))),Calculations!$C$6*AVERAGE(FG36:FR36),"n/a"))</f>
        <v>-116.72333333333334</v>
      </c>
      <c r="FS42">
        <f ca="1">IF(ISERROR(INDIRECT(ADDRESS(ROW(FS36),COLUMN(FS36)-11))),"n/a",IF(ISNUMBER(INDIRECT(ADDRESS(ROW(FS36),COLUMN(FS36)-11))),Calculations!$C$6*AVERAGE(FH36:FS36),"n/a"))</f>
        <v>-120.95</v>
      </c>
      <c r="FT42">
        <f ca="1">IF(ISERROR(INDIRECT(ADDRESS(ROW(FT36),COLUMN(FT36)-11))),"n/a",IF(ISNUMBER(INDIRECT(ADDRESS(ROW(FT36),COLUMN(FT36)-11))),Calculations!$C$6*AVERAGE(FI36:FT36),"n/a"))</f>
        <v>-123.94333333333333</v>
      </c>
      <c r="FU42">
        <f ca="1">IF(ISERROR(INDIRECT(ADDRESS(ROW(FU36),COLUMN(FU36)-11))),"n/a",IF(ISNUMBER(INDIRECT(ADDRESS(ROW(FU36),COLUMN(FU36)-11))),Calculations!$C$6*AVERAGE(FJ36:FU36),"n/a"))</f>
        <v>-126.32000000000001</v>
      </c>
      <c r="FV42">
        <f ca="1">IF(ISERROR(INDIRECT(ADDRESS(ROW(FV36),COLUMN(FV36)-11))),"n/a",IF(ISNUMBER(INDIRECT(ADDRESS(ROW(FV36),COLUMN(FV36)-11))),Calculations!$C$6*AVERAGE(FK36:FV36),"n/a"))</f>
        <v>-129.19</v>
      </c>
      <c r="FW42">
        <f ca="1">IF(ISERROR(INDIRECT(ADDRESS(ROW(FW36),COLUMN(FW36)-11))),"n/a",IF(ISNUMBER(INDIRECT(ADDRESS(ROW(FW36),COLUMN(FW36)-11))),Calculations!$C$6*AVERAGE(FL36:FW36),"n/a"))</f>
        <v>-133.97333333333333</v>
      </c>
      <c r="FX42">
        <f ca="1">IF(ISERROR(INDIRECT(ADDRESS(ROW(FX36),COLUMN(FX36)-11))),"n/a",IF(ISNUMBER(INDIRECT(ADDRESS(ROW(FX36),COLUMN(FX36)-11))),Calculations!$C$6*AVERAGE(FM36:FX36),"n/a"))</f>
        <v>-140.24666666666664</v>
      </c>
    </row>
    <row r="44" spans="1:180" x14ac:dyDescent="0.25">
      <c r="A44" s="14" t="s">
        <v>278</v>
      </c>
    </row>
    <row r="46" spans="1:180" x14ac:dyDescent="0.25">
      <c r="A46" s="8" t="s">
        <v>261</v>
      </c>
      <c r="B46" t="s">
        <v>270</v>
      </c>
      <c r="C46" t="str">
        <f t="shared" ref="C46:AH46" ca="1" si="43">IF(C39="n/a", "n/a", IF(C40="n/a", "n/a", IF(C41="n/a", "n/a", IF(C42="n/a", "n/a", SUM(C39:C42)))))</f>
        <v>n/a</v>
      </c>
      <c r="D46" t="str">
        <f t="shared" ca="1" si="43"/>
        <v>n/a</v>
      </c>
      <c r="E46" t="str">
        <f t="shared" ca="1" si="43"/>
        <v>n/a</v>
      </c>
      <c r="F46" t="str">
        <f t="shared" ca="1" si="43"/>
        <v>n/a</v>
      </c>
      <c r="G46" t="str">
        <f t="shared" ca="1" si="43"/>
        <v>n/a</v>
      </c>
      <c r="H46" t="str">
        <f t="shared" ca="1" si="43"/>
        <v>n/a</v>
      </c>
      <c r="I46" t="str">
        <f t="shared" ca="1" si="43"/>
        <v>n/a</v>
      </c>
      <c r="J46" t="str">
        <f t="shared" ca="1" si="43"/>
        <v>n/a</v>
      </c>
      <c r="K46" t="str">
        <f t="shared" ca="1" si="43"/>
        <v>n/a</v>
      </c>
      <c r="L46" t="str">
        <f t="shared" ca="1" si="43"/>
        <v>n/a</v>
      </c>
      <c r="M46" t="str">
        <f t="shared" ca="1" si="43"/>
        <v>n/a</v>
      </c>
      <c r="N46">
        <f t="shared" ca="1" si="43"/>
        <v>-94.833500000000015</v>
      </c>
      <c r="O46">
        <f t="shared" ca="1" si="43"/>
        <v>-97.588166666666666</v>
      </c>
      <c r="P46">
        <f t="shared" ca="1" si="43"/>
        <v>-100.00233333333333</v>
      </c>
      <c r="Q46">
        <f t="shared" ca="1" si="43"/>
        <v>-101.97816666666668</v>
      </c>
      <c r="R46">
        <f t="shared" ca="1" si="43"/>
        <v>-106.02816666666668</v>
      </c>
      <c r="S46">
        <f t="shared" ca="1" si="43"/>
        <v>-108.58500000000002</v>
      </c>
      <c r="T46">
        <f t="shared" ca="1" si="43"/>
        <v>-110.31400000000001</v>
      </c>
      <c r="U46">
        <f t="shared" ca="1" si="43"/>
        <v>-111.53966666666665</v>
      </c>
      <c r="V46">
        <f t="shared" ca="1" si="43"/>
        <v>-111.06899999999997</v>
      </c>
      <c r="W46">
        <f t="shared" ca="1" si="43"/>
        <v>-107.7881666666667</v>
      </c>
      <c r="X46">
        <f t="shared" ca="1" si="43"/>
        <v>-98.629500000000007</v>
      </c>
      <c r="Y46">
        <f t="shared" ca="1" si="43"/>
        <v>-94.585333333333367</v>
      </c>
      <c r="Z46">
        <f t="shared" ca="1" si="43"/>
        <v>-94.082833333333326</v>
      </c>
      <c r="AA46">
        <f t="shared" ca="1" si="43"/>
        <v>-93.713166666666652</v>
      </c>
      <c r="AB46">
        <f t="shared" ca="1" si="43"/>
        <v>-97.112666666666613</v>
      </c>
      <c r="AC46">
        <f t="shared" ca="1" si="43"/>
        <v>-99.720666666666602</v>
      </c>
      <c r="AD46">
        <f t="shared" ca="1" si="43"/>
        <v>-102.73199999999999</v>
      </c>
      <c r="AE46">
        <f t="shared" ca="1" si="43"/>
        <v>-107.22383333333336</v>
      </c>
      <c r="AF46">
        <f t="shared" ca="1" si="43"/>
        <v>-113.99949999999995</v>
      </c>
      <c r="AG46">
        <f t="shared" ca="1" si="43"/>
        <v>-118.92550000000003</v>
      </c>
      <c r="AH46">
        <f t="shared" ca="1" si="43"/>
        <v>-124.47083333333332</v>
      </c>
      <c r="AI46">
        <f t="shared" ref="AI46:BN46" ca="1" si="44">IF(AI39="n/a", "n/a", IF(AI40="n/a", "n/a", IF(AI41="n/a", "n/a", IF(AI42="n/a", "n/a", SUM(AI39:AI42)))))</f>
        <v>-130.59666666666669</v>
      </c>
      <c r="AJ46">
        <f t="shared" ca="1" si="44"/>
        <v>-137.95566666666664</v>
      </c>
      <c r="AK46">
        <f t="shared" ca="1" si="44"/>
        <v>-144.17433333333332</v>
      </c>
      <c r="AL46">
        <f t="shared" ca="1" si="44"/>
        <v>-150.71116666666666</v>
      </c>
      <c r="AM46">
        <f t="shared" ca="1" si="44"/>
        <v>-157.52449999999999</v>
      </c>
      <c r="AN46">
        <f t="shared" ca="1" si="44"/>
        <v>-163.32083333333333</v>
      </c>
      <c r="AO46">
        <f t="shared" ca="1" si="44"/>
        <v>-167.85983333333334</v>
      </c>
      <c r="AP46">
        <f t="shared" ca="1" si="44"/>
        <v>-171.96299999999991</v>
      </c>
      <c r="AQ46">
        <f t="shared" ca="1" si="44"/>
        <v>-174.14699999999999</v>
      </c>
      <c r="AR46">
        <f t="shared" ca="1" si="44"/>
        <v>-174.77549999999994</v>
      </c>
      <c r="AS46">
        <f t="shared" ca="1" si="44"/>
        <v>-173.06166666666664</v>
      </c>
      <c r="AT46">
        <f t="shared" ca="1" si="44"/>
        <v>-173.70166666666663</v>
      </c>
      <c r="AU46">
        <f t="shared" ca="1" si="44"/>
        <v>-179.23649999999995</v>
      </c>
      <c r="AV46">
        <f t="shared" ca="1" si="44"/>
        <v>-184.32233333333332</v>
      </c>
      <c r="AW46">
        <f t="shared" ca="1" si="44"/>
        <v>-190.63766666666663</v>
      </c>
      <c r="AX46">
        <f t="shared" ca="1" si="44"/>
        <v>-194.32133333333337</v>
      </c>
      <c r="AY46">
        <f t="shared" ca="1" si="44"/>
        <v>-196.80883333333335</v>
      </c>
      <c r="AZ46">
        <f t="shared" ca="1" si="44"/>
        <v>-198.24799999999993</v>
      </c>
      <c r="BA46">
        <f t="shared" ca="1" si="44"/>
        <v>-197.95299999999995</v>
      </c>
      <c r="BB46">
        <f t="shared" ca="1" si="44"/>
        <v>-193.72883333333328</v>
      </c>
      <c r="BC46">
        <f t="shared" ca="1" si="44"/>
        <v>-188.0138333333332</v>
      </c>
      <c r="BD46">
        <f t="shared" ca="1" si="44"/>
        <v>-185.07749999999996</v>
      </c>
      <c r="BE46">
        <f t="shared" ca="1" si="44"/>
        <v>-184.82516666666658</v>
      </c>
      <c r="BF46">
        <f t="shared" ca="1" si="44"/>
        <v>-188.50833333333333</v>
      </c>
      <c r="BG46">
        <f t="shared" ca="1" si="44"/>
        <v>-195.97433333333322</v>
      </c>
      <c r="BH46">
        <f t="shared" ca="1" si="44"/>
        <v>-204.97249999999988</v>
      </c>
      <c r="BI46">
        <f t="shared" ca="1" si="44"/>
        <v>-213.02966666666669</v>
      </c>
      <c r="BJ46">
        <f t="shared" ca="1" si="44"/>
        <v>-221.00866666666673</v>
      </c>
      <c r="BK46">
        <f t="shared" ca="1" si="44"/>
        <v>-232.67700000000002</v>
      </c>
      <c r="BL46">
        <f t="shared" ca="1" si="44"/>
        <v>-237.47816666666662</v>
      </c>
      <c r="BM46">
        <f t="shared" ca="1" si="44"/>
        <v>-243.90883333333332</v>
      </c>
      <c r="BN46">
        <f t="shared" ca="1" si="44"/>
        <v>-254.10949999999997</v>
      </c>
      <c r="BO46">
        <f t="shared" ref="BO46:CT46" ca="1" si="45">IF(BO39="n/a", "n/a", IF(BO40="n/a", "n/a", IF(BO41="n/a", "n/a", IF(BO42="n/a", "n/a", SUM(BO39:BO42)))))</f>
        <v>-260.87433333333314</v>
      </c>
      <c r="BP46">
        <f t="shared" ca="1" si="45"/>
        <v>-265.28199999999993</v>
      </c>
      <c r="BQ46">
        <f t="shared" ca="1" si="45"/>
        <v>-269.46699999999993</v>
      </c>
      <c r="BR46">
        <f t="shared" ca="1" si="45"/>
        <v>-275.33483333333322</v>
      </c>
      <c r="BS46">
        <f t="shared" ca="1" si="45"/>
        <v>-278.46483333333339</v>
      </c>
      <c r="BT46">
        <f t="shared" ca="1" si="45"/>
        <v>-291.4314999999998</v>
      </c>
      <c r="BU46">
        <f t="shared" ca="1" si="45"/>
        <v>-301.98816666666653</v>
      </c>
      <c r="BV46">
        <f t="shared" ca="1" si="45"/>
        <v>-310.48383333333328</v>
      </c>
      <c r="BW46">
        <f t="shared" ca="1" si="45"/>
        <v>-319.02383333333319</v>
      </c>
      <c r="BX46">
        <f t="shared" ca="1" si="45"/>
        <v>-327.42016666666655</v>
      </c>
      <c r="BY46">
        <f t="shared" ca="1" si="45"/>
        <v>-334.79300000000006</v>
      </c>
      <c r="BZ46">
        <f t="shared" ca="1" si="45"/>
        <v>-342.22699999999998</v>
      </c>
      <c r="CA46">
        <f t="shared" ca="1" si="45"/>
        <v>-353.12499999999989</v>
      </c>
      <c r="CB46">
        <f t="shared" ca="1" si="45"/>
        <v>-359.62233333333336</v>
      </c>
      <c r="CC46">
        <f t="shared" ca="1" si="45"/>
        <v>-364.33700000000005</v>
      </c>
      <c r="CD46">
        <f t="shared" ca="1" si="45"/>
        <v>-365.96066666666673</v>
      </c>
      <c r="CE46">
        <f t="shared" ca="1" si="45"/>
        <v>-369.46233333333345</v>
      </c>
      <c r="CF46">
        <f t="shared" ca="1" si="45"/>
        <v>-372.38900000000001</v>
      </c>
      <c r="CG46">
        <f t="shared" ca="1" si="45"/>
        <v>-374.2403333333333</v>
      </c>
      <c r="CH46">
        <f t="shared" ca="1" si="45"/>
        <v>-373.12433333333337</v>
      </c>
      <c r="CI46">
        <f t="shared" ca="1" si="45"/>
        <v>-366.51416666666665</v>
      </c>
      <c r="CJ46">
        <f t="shared" ca="1" si="45"/>
        <v>-357.41549999999995</v>
      </c>
      <c r="CK46">
        <f t="shared" ca="1" si="45"/>
        <v>-349.43499999999989</v>
      </c>
      <c r="CL46">
        <f t="shared" ca="1" si="45"/>
        <v>-339.97283333333326</v>
      </c>
      <c r="CM46">
        <f t="shared" ca="1" si="45"/>
        <v>-328.14816666666673</v>
      </c>
      <c r="CN46">
        <f t="shared" ca="1" si="45"/>
        <v>-318.46566666666672</v>
      </c>
      <c r="CO46">
        <f t="shared" ca="1" si="45"/>
        <v>-308.85833333333323</v>
      </c>
      <c r="CP46">
        <f t="shared" ca="1" si="45"/>
        <v>-306.33866666666665</v>
      </c>
      <c r="CQ46">
        <f t="shared" ca="1" si="45"/>
        <v>-302.8561666666667</v>
      </c>
      <c r="CR46">
        <f t="shared" ca="1" si="45"/>
        <v>-305.11316666666653</v>
      </c>
      <c r="CS46">
        <f t="shared" ca="1" si="45"/>
        <v>-309.52349999999996</v>
      </c>
      <c r="CT46">
        <f t="shared" ca="1" si="45"/>
        <v>-315.58499999999987</v>
      </c>
      <c r="CU46">
        <f t="shared" ref="CU46:DZ46" ca="1" si="46">IF(CU39="n/a", "n/a", IF(CU40="n/a", "n/a", IF(CU41="n/a", "n/a", IF(CU42="n/a", "n/a", SUM(CU39:CU42)))))</f>
        <v>-323.03849999999994</v>
      </c>
      <c r="CV46">
        <f t="shared" ca="1" si="46"/>
        <v>-332.42649999999992</v>
      </c>
      <c r="CW46">
        <f t="shared" ca="1" si="46"/>
        <v>-343.34283333333343</v>
      </c>
      <c r="CX46">
        <f t="shared" ca="1" si="46"/>
        <v>-349.29099999999988</v>
      </c>
      <c r="CY46">
        <f t="shared" ca="1" si="46"/>
        <v>-356.58933333333312</v>
      </c>
      <c r="CZ46">
        <f t="shared" ca="1" si="46"/>
        <v>-362.22666666666652</v>
      </c>
      <c r="DA46">
        <f t="shared" ca="1" si="46"/>
        <v>-366.6578333333332</v>
      </c>
      <c r="DB46">
        <f t="shared" ca="1" si="46"/>
        <v>-376.04266666666661</v>
      </c>
      <c r="DC46">
        <f t="shared" ca="1" si="46"/>
        <v>-386.96516666666639</v>
      </c>
      <c r="DD46">
        <f t="shared" ca="1" si="46"/>
        <v>-397.16549999999978</v>
      </c>
      <c r="DE46">
        <f t="shared" ca="1" si="46"/>
        <v>-408.5095</v>
      </c>
      <c r="DF46">
        <f t="shared" ca="1" si="46"/>
        <v>-417.19116666666667</v>
      </c>
      <c r="DG46">
        <f t="shared" ca="1" si="46"/>
        <v>-432.31633333333332</v>
      </c>
      <c r="DH46">
        <f t="shared" ca="1" si="46"/>
        <v>-451.98349999999999</v>
      </c>
      <c r="DI46">
        <f t="shared" ca="1" si="46"/>
        <v>-469.8965</v>
      </c>
      <c r="DJ46">
        <f t="shared" ca="1" si="46"/>
        <v>-488.02366666666671</v>
      </c>
      <c r="DK46">
        <f t="shared" ca="1" si="46"/>
        <v>-508.66800000000001</v>
      </c>
      <c r="DL46">
        <f t="shared" ca="1" si="46"/>
        <v>-527.64400000000023</v>
      </c>
      <c r="DM46">
        <f t="shared" ca="1" si="46"/>
        <v>-548.5616666666665</v>
      </c>
      <c r="DN46">
        <f t="shared" ca="1" si="46"/>
        <v>-568.71616666666671</v>
      </c>
      <c r="DO46">
        <f t="shared" ca="1" si="46"/>
        <v>-585.65449999999987</v>
      </c>
      <c r="DP46">
        <f t="shared" ca="1" si="46"/>
        <v>-601.88183333333313</v>
      </c>
      <c r="DQ46">
        <f t="shared" ca="1" si="46"/>
        <v>-616.82466666666653</v>
      </c>
      <c r="DR46">
        <f t="shared" ca="1" si="46"/>
        <v>-634.30999999999995</v>
      </c>
      <c r="DS46">
        <f t="shared" ca="1" si="46"/>
        <v>-658.49499999999966</v>
      </c>
      <c r="DT46">
        <f t="shared" ca="1" si="46"/>
        <v>-675.02566666666655</v>
      </c>
      <c r="DU46">
        <f t="shared" ca="1" si="46"/>
        <v>-686.9171666666665</v>
      </c>
      <c r="DV46">
        <f t="shared" ca="1" si="46"/>
        <v>-696.86516666666648</v>
      </c>
      <c r="DW46">
        <f t="shared" ca="1" si="46"/>
        <v>-703.4409999999998</v>
      </c>
      <c r="DX46">
        <f t="shared" ca="1" si="46"/>
        <v>-706.11599999999976</v>
      </c>
      <c r="DY46">
        <f t="shared" ca="1" si="46"/>
        <v>-679.03716666666662</v>
      </c>
      <c r="DZ46">
        <f t="shared" ca="1" si="46"/>
        <v>-655.50233333333313</v>
      </c>
      <c r="EA46">
        <f t="shared" ref="EA46:FF46" ca="1" si="47">IF(EA39="n/a", "n/a", IF(EA40="n/a", "n/a", IF(EA41="n/a", "n/a", IF(EA42="n/a", "n/a", SUM(EA39:EA42)))))</f>
        <v>-624.06766666666681</v>
      </c>
      <c r="EB46">
        <f t="shared" ca="1" si="47"/>
        <v>-584.27816666666661</v>
      </c>
      <c r="EC46">
        <f t="shared" ca="1" si="47"/>
        <v>-551.98000000000025</v>
      </c>
      <c r="ED46">
        <f t="shared" ca="1" si="47"/>
        <v>-525.73500000000035</v>
      </c>
      <c r="EE46">
        <f t="shared" ca="1" si="47"/>
        <v>-496.48283333333279</v>
      </c>
      <c r="EF46">
        <f t="shared" ca="1" si="47"/>
        <v>-470.70533333333356</v>
      </c>
      <c r="EG46">
        <f t="shared" ca="1" si="47"/>
        <v>-450.92849999999959</v>
      </c>
      <c r="EH46">
        <f t="shared" ca="1" si="47"/>
        <v>-436.59266666666696</v>
      </c>
      <c r="EI46">
        <f t="shared" ca="1" si="47"/>
        <v>-432.33083333333332</v>
      </c>
      <c r="EJ46">
        <f t="shared" ca="1" si="47"/>
        <v>-427.98250000000013</v>
      </c>
      <c r="EK46">
        <f t="shared" ca="1" si="47"/>
        <v>-434.27933333333306</v>
      </c>
      <c r="EL46">
        <f t="shared" ca="1" si="47"/>
        <v>-442.07599999999968</v>
      </c>
      <c r="EM46">
        <f t="shared" ca="1" si="47"/>
        <v>-462.53749999999985</v>
      </c>
      <c r="EN46">
        <f t="shared" ca="1" si="47"/>
        <v>-484.36500000000018</v>
      </c>
      <c r="EO46">
        <f t="shared" ca="1" si="47"/>
        <v>-507.16000000000014</v>
      </c>
      <c r="EP46">
        <f t="shared" ca="1" si="47"/>
        <v>-529.22666666666669</v>
      </c>
      <c r="EQ46">
        <f t="shared" ca="1" si="47"/>
        <v>-556.1574999999998</v>
      </c>
      <c r="ER46">
        <f t="shared" ca="1" si="47"/>
        <v>-584.48199999999986</v>
      </c>
      <c r="ES46">
        <f t="shared" ca="1" si="47"/>
        <v>-602.08916666666676</v>
      </c>
      <c r="ET46">
        <f t="shared" ca="1" si="47"/>
        <v>-621.04633333333288</v>
      </c>
      <c r="EU46">
        <f t="shared" ca="1" si="47"/>
        <v>-641.17666666666651</v>
      </c>
      <c r="EV46">
        <f t="shared" ca="1" si="47"/>
        <v>-661.83466666666629</v>
      </c>
      <c r="EW46">
        <f t="shared" ca="1" si="47"/>
        <v>-674.16516666666587</v>
      </c>
      <c r="EX46">
        <f t="shared" ca="1" si="47"/>
        <v>-679.63049999999942</v>
      </c>
      <c r="EY46">
        <f t="shared" ca="1" si="47"/>
        <v>-681.8116666666665</v>
      </c>
      <c r="EZ46">
        <f t="shared" ca="1" si="47"/>
        <v>-624.96216666666623</v>
      </c>
      <c r="FA46">
        <f t="shared" ca="1" si="47"/>
        <v>-596.70783333333327</v>
      </c>
      <c r="FB46">
        <f t="shared" ca="1" si="47"/>
        <v>-565.63083333333316</v>
      </c>
      <c r="FC46">
        <f t="shared" ca="1" si="47"/>
        <v>-470.52649999999988</v>
      </c>
      <c r="FD46">
        <f t="shared" ca="1" si="47"/>
        <v>-368.74699999999939</v>
      </c>
      <c r="FE46">
        <f t="shared" ca="1" si="47"/>
        <v>-270.17166666666657</v>
      </c>
      <c r="FF46">
        <f t="shared" ca="1" si="47"/>
        <v>-182.60333333333301</v>
      </c>
      <c r="FG46">
        <f t="shared" ref="FG46:FX46" ca="1" si="48">IF(FG39="n/a", "n/a", IF(FG40="n/a", "n/a", IF(FG41="n/a", "n/a", IF(FG42="n/a", "n/a", SUM(FG39:FG42)))))</f>
        <v>-106.78683333333309</v>
      </c>
      <c r="FH46">
        <f t="shared" ca="1" si="48"/>
        <v>-76.237833333333356</v>
      </c>
      <c r="FI46">
        <f t="shared" ca="1" si="48"/>
        <v>-40.471666666666479</v>
      </c>
      <c r="FJ46">
        <f t="shared" ca="1" si="48"/>
        <v>-9.9769999999997196</v>
      </c>
      <c r="FK46">
        <f t="shared" ca="1" si="48"/>
        <v>-17.418000000000077</v>
      </c>
      <c r="FL46">
        <f t="shared" ca="1" si="48"/>
        <v>-32.86866666666684</v>
      </c>
      <c r="FM46">
        <f t="shared" ca="1" si="48"/>
        <v>-55.195666666666455</v>
      </c>
      <c r="FN46">
        <f t="shared" ca="1" si="48"/>
        <v>-80.319833333333136</v>
      </c>
      <c r="FO46">
        <f t="shared" ca="1" si="48"/>
        <v>-109.06449999999967</v>
      </c>
      <c r="FP46">
        <f t="shared" ca="1" si="48"/>
        <v>-131.24133333333296</v>
      </c>
      <c r="FQ46">
        <f t="shared" ca="1" si="48"/>
        <v>-142.74883333333332</v>
      </c>
      <c r="FR46">
        <f t="shared" ca="1" si="48"/>
        <v>-159.66683333333322</v>
      </c>
      <c r="FS46">
        <f t="shared" ca="1" si="48"/>
        <v>-196.70149999999938</v>
      </c>
      <c r="FT46">
        <f t="shared" ca="1" si="48"/>
        <v>-231.76333333333304</v>
      </c>
      <c r="FU46">
        <f t="shared" ca="1" si="48"/>
        <v>-250.79899999999935</v>
      </c>
      <c r="FV46">
        <f t="shared" ca="1" si="48"/>
        <v>-276.06399999999979</v>
      </c>
      <c r="FW46">
        <f t="shared" ca="1" si="48"/>
        <v>-300.73883333333333</v>
      </c>
      <c r="FX46">
        <f t="shared" ca="1" si="48"/>
        <v>-320.86316666666676</v>
      </c>
    </row>
    <row r="47" spans="1:180" x14ac:dyDescent="0.25">
      <c r="A47" s="8" t="s">
        <v>194</v>
      </c>
      <c r="B47" t="s">
        <v>271</v>
      </c>
      <c r="C47" t="str">
        <f t="shared" ref="C47:AH47" ca="1" si="49">IFERROR(C46/C23, "n/a")</f>
        <v>n/a</v>
      </c>
      <c r="D47" t="str">
        <f t="shared" ca="1" si="49"/>
        <v>n/a</v>
      </c>
      <c r="E47" t="str">
        <f t="shared" ca="1" si="49"/>
        <v>n/a</v>
      </c>
      <c r="F47" t="str">
        <f t="shared" ca="1" si="49"/>
        <v>n/a</v>
      </c>
      <c r="G47" t="str">
        <f t="shared" ca="1" si="49"/>
        <v>n/a</v>
      </c>
      <c r="H47" t="str">
        <f t="shared" ca="1" si="49"/>
        <v>n/a</v>
      </c>
      <c r="I47" t="str">
        <f t="shared" ca="1" si="49"/>
        <v>n/a</v>
      </c>
      <c r="J47" t="str">
        <f t="shared" ca="1" si="49"/>
        <v>n/a</v>
      </c>
      <c r="K47" t="str">
        <f t="shared" ca="1" si="49"/>
        <v>n/a</v>
      </c>
      <c r="L47" t="str">
        <f t="shared" ca="1" si="49"/>
        <v>n/a</v>
      </c>
      <c r="M47" t="str">
        <f t="shared" ca="1" si="49"/>
        <v>n/a</v>
      </c>
      <c r="N47">
        <f t="shared" ca="1" si="49"/>
        <v>-389.63597518386138</v>
      </c>
      <c r="O47">
        <f t="shared" ca="1" si="49"/>
        <v>-396.13625600432988</v>
      </c>
      <c r="P47">
        <f t="shared" ca="1" si="49"/>
        <v>-398.2570025222355</v>
      </c>
      <c r="Q47">
        <f t="shared" ca="1" si="49"/>
        <v>-398.83517801504433</v>
      </c>
      <c r="R47">
        <f t="shared" ca="1" si="49"/>
        <v>-406.33159602462894</v>
      </c>
      <c r="S47">
        <f t="shared" ca="1" si="49"/>
        <v>-404.11239300334955</v>
      </c>
      <c r="T47">
        <f t="shared" ca="1" si="49"/>
        <v>-399.23998407585685</v>
      </c>
      <c r="U47">
        <f t="shared" ca="1" si="49"/>
        <v>-393.07748331923682</v>
      </c>
      <c r="V47">
        <f t="shared" ca="1" si="49"/>
        <v>-381.74600446812161</v>
      </c>
      <c r="W47">
        <f t="shared" ca="1" si="49"/>
        <v>-363.64551353418136</v>
      </c>
      <c r="X47">
        <f t="shared" ca="1" si="49"/>
        <v>-328.73212678732125</v>
      </c>
      <c r="Y47">
        <f t="shared" ca="1" si="49"/>
        <v>-309.46647471971391</v>
      </c>
      <c r="Z47">
        <f t="shared" ca="1" si="49"/>
        <v>-302.74104107003035</v>
      </c>
      <c r="AA47">
        <f t="shared" ca="1" si="49"/>
        <v>-298.2406169774892</v>
      </c>
      <c r="AB47">
        <f t="shared" ca="1" si="49"/>
        <v>-306.48446211786472</v>
      </c>
      <c r="AC47">
        <f t="shared" ca="1" si="49"/>
        <v>-310.0092227023552</v>
      </c>
      <c r="AD47">
        <f t="shared" ca="1" si="49"/>
        <v>-314.40550879877577</v>
      </c>
      <c r="AE47">
        <f t="shared" ca="1" si="49"/>
        <v>-322.3322811764117</v>
      </c>
      <c r="AF47">
        <f t="shared" ca="1" si="49"/>
        <v>-336.9376958089494</v>
      </c>
      <c r="AG47">
        <f t="shared" ca="1" si="49"/>
        <v>-346.26728781482029</v>
      </c>
      <c r="AH47">
        <f t="shared" ca="1" si="49"/>
        <v>-357.30518237838248</v>
      </c>
      <c r="AI47">
        <f t="shared" ref="AI47:BN47" ca="1" si="50">IFERROR(AI46/AI23, "n/a")</f>
        <v>-368.7608828650761</v>
      </c>
      <c r="AJ47">
        <f t="shared" ca="1" si="50"/>
        <v>-381.67289159404243</v>
      </c>
      <c r="AK47">
        <f t="shared" ca="1" si="50"/>
        <v>-391.98046092638407</v>
      </c>
      <c r="AL47">
        <f t="shared" ca="1" si="50"/>
        <v>-402.14309220766512</v>
      </c>
      <c r="AM47">
        <f t="shared" ca="1" si="50"/>
        <v>-412.57300751682772</v>
      </c>
      <c r="AN47">
        <f t="shared" ca="1" si="50"/>
        <v>-416.40108442540748</v>
      </c>
      <c r="AO47">
        <f t="shared" ca="1" si="50"/>
        <v>-417.62410641720987</v>
      </c>
      <c r="AP47">
        <f t="shared" ca="1" si="50"/>
        <v>-417.74079922264036</v>
      </c>
      <c r="AQ47">
        <f t="shared" ca="1" si="50"/>
        <v>-410.74343129392889</v>
      </c>
      <c r="AR47">
        <f t="shared" ca="1" si="50"/>
        <v>-402.38402210199132</v>
      </c>
      <c r="AS47">
        <f t="shared" ca="1" si="50"/>
        <v>-389.34884174372121</v>
      </c>
      <c r="AT47">
        <f t="shared" ca="1" si="50"/>
        <v>-381.36796422742799</v>
      </c>
      <c r="AU47">
        <f t="shared" ca="1" si="50"/>
        <v>-384.0096411355114</v>
      </c>
      <c r="AV47">
        <f t="shared" ca="1" si="50"/>
        <v>-388.4231747235919</v>
      </c>
      <c r="AW47">
        <f t="shared" ca="1" si="50"/>
        <v>-395.25961864084638</v>
      </c>
      <c r="AX47">
        <f t="shared" ca="1" si="50"/>
        <v>-396.86572447784778</v>
      </c>
      <c r="AY47">
        <f t="shared" ca="1" si="50"/>
        <v>-396.92004141120793</v>
      </c>
      <c r="AZ47">
        <f t="shared" ca="1" si="50"/>
        <v>-396.05242128815712</v>
      </c>
      <c r="BA47">
        <f t="shared" ca="1" si="50"/>
        <v>-389.34169895560831</v>
      </c>
      <c r="BB47">
        <f t="shared" ca="1" si="50"/>
        <v>-376.85302261040971</v>
      </c>
      <c r="BC47">
        <f t="shared" ca="1" si="50"/>
        <v>-362.61105753776894</v>
      </c>
      <c r="BD47">
        <f t="shared" ca="1" si="50"/>
        <v>-353.68731845283583</v>
      </c>
      <c r="BE47">
        <f t="shared" ca="1" si="50"/>
        <v>-348.6083342764091</v>
      </c>
      <c r="BF47">
        <f t="shared" ca="1" si="50"/>
        <v>-353.20367490459859</v>
      </c>
      <c r="BG47">
        <f t="shared" ca="1" si="50"/>
        <v>-363.26524307357687</v>
      </c>
      <c r="BH47">
        <f t="shared" ca="1" si="50"/>
        <v>-376.27583801446542</v>
      </c>
      <c r="BI47">
        <f t="shared" ca="1" si="50"/>
        <v>-388.05338482370018</v>
      </c>
      <c r="BJ47">
        <f t="shared" ca="1" si="50"/>
        <v>-400.09534326592944</v>
      </c>
      <c r="BK47">
        <f t="shared" ca="1" si="50"/>
        <v>-416.23792486583193</v>
      </c>
      <c r="BL47">
        <f t="shared" ca="1" si="50"/>
        <v>-421.27719335592167</v>
      </c>
      <c r="BM47">
        <f t="shared" ca="1" si="50"/>
        <v>-429.26581016074147</v>
      </c>
      <c r="BN47">
        <f t="shared" ca="1" si="50"/>
        <v>-444.16196186048131</v>
      </c>
      <c r="BO47">
        <f t="shared" ref="BO47:CT47" ca="1" si="51">IFERROR(BO46/BO23, "n/a")</f>
        <v>-452.74176660129666</v>
      </c>
      <c r="BP47">
        <f t="shared" ca="1" si="51"/>
        <v>-460.93513804666992</v>
      </c>
      <c r="BQ47">
        <f t="shared" ca="1" si="51"/>
        <v>-465.83514849773525</v>
      </c>
      <c r="BR47">
        <f t="shared" ca="1" si="51"/>
        <v>-473.14894372651435</v>
      </c>
      <c r="BS47">
        <f t="shared" ca="1" si="51"/>
        <v>-473.46691830743259</v>
      </c>
      <c r="BT47">
        <f t="shared" ca="1" si="51"/>
        <v>-490.8402667834402</v>
      </c>
      <c r="BU47">
        <f t="shared" ca="1" si="51"/>
        <v>-503.89308816249775</v>
      </c>
      <c r="BV47">
        <f t="shared" ca="1" si="51"/>
        <v>-513.56142933545038</v>
      </c>
      <c r="BW47">
        <f t="shared" ca="1" si="51"/>
        <v>-523.62510805457964</v>
      </c>
      <c r="BX47">
        <f t="shared" ca="1" si="51"/>
        <v>-531.5348734016244</v>
      </c>
      <c r="BY47">
        <f t="shared" ca="1" si="51"/>
        <v>-536.88861092401942</v>
      </c>
      <c r="BZ47">
        <f t="shared" ca="1" si="51"/>
        <v>-543.36408237143348</v>
      </c>
      <c r="CA47">
        <f t="shared" ca="1" si="51"/>
        <v>-554.45210318893362</v>
      </c>
      <c r="CB47">
        <f t="shared" ca="1" si="51"/>
        <v>-557.22571714855337</v>
      </c>
      <c r="CC47">
        <f t="shared" ca="1" si="51"/>
        <v>-561.3302314115798</v>
      </c>
      <c r="CD47">
        <f t="shared" ca="1" si="51"/>
        <v>-559.44457183622524</v>
      </c>
      <c r="CE47">
        <f t="shared" ca="1" si="51"/>
        <v>-556.84687536109573</v>
      </c>
      <c r="CF47">
        <f t="shared" ca="1" si="51"/>
        <v>-556.25280076479555</v>
      </c>
      <c r="CG47">
        <f t="shared" ca="1" si="51"/>
        <v>-552.08274939639352</v>
      </c>
      <c r="CH47">
        <f t="shared" ca="1" si="51"/>
        <v>-543.31110334517643</v>
      </c>
      <c r="CI47">
        <f t="shared" ca="1" si="51"/>
        <v>-531.05680808314969</v>
      </c>
      <c r="CJ47">
        <f t="shared" ca="1" si="51"/>
        <v>-515.14153526851328</v>
      </c>
      <c r="CK47">
        <f t="shared" ca="1" si="51"/>
        <v>-500.25769137163377</v>
      </c>
      <c r="CL47">
        <f t="shared" ca="1" si="51"/>
        <v>-483.25231103087839</v>
      </c>
      <c r="CM47">
        <f t="shared" ca="1" si="51"/>
        <v>-463.59742687745182</v>
      </c>
      <c r="CN47">
        <f t="shared" ca="1" si="51"/>
        <v>-446.95681056906017</v>
      </c>
      <c r="CO47">
        <f t="shared" ca="1" si="51"/>
        <v>-430.72871633243136</v>
      </c>
      <c r="CP47">
        <f t="shared" ca="1" si="51"/>
        <v>-424.22714914163583</v>
      </c>
      <c r="CQ47">
        <f t="shared" ca="1" si="51"/>
        <v>-416.9218026550663</v>
      </c>
      <c r="CR47">
        <f t="shared" ca="1" si="51"/>
        <v>-417.21454194071805</v>
      </c>
      <c r="CS47">
        <f t="shared" ca="1" si="51"/>
        <v>-421.40134239152633</v>
      </c>
      <c r="CT47">
        <f t="shared" ca="1" si="51"/>
        <v>-427.2051656920076</v>
      </c>
      <c r="CU47">
        <f t="shared" ref="CU47:DZ47" ca="1" si="52">IFERROR(CU46/CU23, "n/a")</f>
        <v>-435.74945369196314</v>
      </c>
      <c r="CV47">
        <f t="shared" ca="1" si="52"/>
        <v>-445.92874294069503</v>
      </c>
      <c r="CW47">
        <f t="shared" ca="1" si="52"/>
        <v>-457.30874589876458</v>
      </c>
      <c r="CX47">
        <f t="shared" ca="1" si="52"/>
        <v>-463.05414147841748</v>
      </c>
      <c r="CY47">
        <f t="shared" ca="1" si="52"/>
        <v>-470.47171719837075</v>
      </c>
      <c r="CZ47">
        <f t="shared" ca="1" si="52"/>
        <v>-475.22587529409691</v>
      </c>
      <c r="DA47">
        <f t="shared" ca="1" si="52"/>
        <v>-479.11592271238391</v>
      </c>
      <c r="DB47">
        <f t="shared" ca="1" si="52"/>
        <v>-489.23119622536768</v>
      </c>
      <c r="DC47">
        <f t="shared" ca="1" si="52"/>
        <v>-500.63415054876305</v>
      </c>
      <c r="DD47">
        <f t="shared" ca="1" si="52"/>
        <v>-510.462695199537</v>
      </c>
      <c r="DE47">
        <f t="shared" ca="1" si="52"/>
        <v>-522.80516522050721</v>
      </c>
      <c r="DF47">
        <f t="shared" ca="1" si="52"/>
        <v>-530.32550709530892</v>
      </c>
      <c r="DG47">
        <f t="shared" ca="1" si="52"/>
        <v>-547.1389036542048</v>
      </c>
      <c r="DH47">
        <f t="shared" ca="1" si="52"/>
        <v>-570.62139403350625</v>
      </c>
      <c r="DI47">
        <f t="shared" ca="1" si="52"/>
        <v>-591.71231410474354</v>
      </c>
      <c r="DJ47">
        <f t="shared" ca="1" si="52"/>
        <v>-612.64096544855784</v>
      </c>
      <c r="DK47">
        <f t="shared" ca="1" si="52"/>
        <v>-638.5889146946206</v>
      </c>
      <c r="DL47">
        <f t="shared" ca="1" si="52"/>
        <v>-661.24116497067541</v>
      </c>
      <c r="DM47">
        <f t="shared" ca="1" si="52"/>
        <v>-685.38509272794647</v>
      </c>
      <c r="DN47">
        <f t="shared" ca="1" si="52"/>
        <v>-708.76890162844802</v>
      </c>
      <c r="DO47">
        <f t="shared" ca="1" si="52"/>
        <v>-728.00042263850719</v>
      </c>
      <c r="DP47">
        <f t="shared" ca="1" si="52"/>
        <v>-744.20326590500656</v>
      </c>
      <c r="DQ47">
        <f t="shared" ca="1" si="52"/>
        <v>-758.68326322435666</v>
      </c>
      <c r="DR47">
        <f t="shared" ca="1" si="52"/>
        <v>-775.59180279761313</v>
      </c>
      <c r="DS47">
        <f t="shared" ca="1" si="52"/>
        <v>-798.47579090324814</v>
      </c>
      <c r="DT47">
        <f t="shared" ca="1" si="52"/>
        <v>-814.78589045670526</v>
      </c>
      <c r="DU47">
        <f t="shared" ca="1" si="52"/>
        <v>-824.00725341778309</v>
      </c>
      <c r="DV47">
        <f t="shared" ca="1" si="52"/>
        <v>-831.33333333333303</v>
      </c>
      <c r="DW47">
        <f t="shared" ca="1" si="52"/>
        <v>-833.59917521863804</v>
      </c>
      <c r="DX47">
        <f t="shared" ca="1" si="52"/>
        <v>-832.78216770845586</v>
      </c>
      <c r="DY47">
        <f t="shared" ca="1" si="52"/>
        <v>-800.24178785521792</v>
      </c>
      <c r="DZ47">
        <f t="shared" ca="1" si="52"/>
        <v>-771.99662387626097</v>
      </c>
      <c r="EA47">
        <f t="shared" ref="EA47:FF47" ca="1" si="53">IFERROR(EA46/EA23, "n/a")</f>
        <v>-733.64486347534421</v>
      </c>
      <c r="EB47">
        <f t="shared" ca="1" si="53"/>
        <v>-681.62037199065162</v>
      </c>
      <c r="EC47">
        <f t="shared" ca="1" si="53"/>
        <v>-640.71223781499953</v>
      </c>
      <c r="ED47">
        <f t="shared" ca="1" si="53"/>
        <v>-607.47010225894076</v>
      </c>
      <c r="EE47">
        <f t="shared" ca="1" si="53"/>
        <v>-569.64848470940922</v>
      </c>
      <c r="EF47">
        <f t="shared" ca="1" si="53"/>
        <v>-539.60786111970924</v>
      </c>
      <c r="EG47">
        <f t="shared" ca="1" si="53"/>
        <v>-513.79665922245977</v>
      </c>
      <c r="EH47">
        <f t="shared" ca="1" si="53"/>
        <v>-495.45803591355661</v>
      </c>
      <c r="EI47">
        <f t="shared" ca="1" si="53"/>
        <v>-486.90839537040165</v>
      </c>
      <c r="EJ47">
        <f t="shared" ca="1" si="53"/>
        <v>-478.64731868254773</v>
      </c>
      <c r="EK47">
        <f t="shared" ca="1" si="53"/>
        <v>-482.88134022720084</v>
      </c>
      <c r="EL47">
        <f t="shared" ca="1" si="53"/>
        <v>-487.700369573611</v>
      </c>
      <c r="EM47">
        <f t="shared" ca="1" si="53"/>
        <v>-507.64701363127489</v>
      </c>
      <c r="EN47">
        <f t="shared" ca="1" si="53"/>
        <v>-528.09092891408659</v>
      </c>
      <c r="EO47">
        <f t="shared" ca="1" si="53"/>
        <v>-546.94476198692939</v>
      </c>
      <c r="EP47">
        <f t="shared" ca="1" si="53"/>
        <v>-566.30855055714881</v>
      </c>
      <c r="EQ47">
        <f t="shared" ca="1" si="53"/>
        <v>-592.38163710922913</v>
      </c>
      <c r="ER47">
        <f t="shared" ca="1" si="53"/>
        <v>-617.78689131055171</v>
      </c>
      <c r="ES47">
        <f t="shared" ca="1" si="53"/>
        <v>-631.87579147688723</v>
      </c>
      <c r="ET47">
        <f t="shared" ca="1" si="53"/>
        <v>-652.8945284301559</v>
      </c>
      <c r="EU47">
        <f t="shared" ca="1" si="53"/>
        <v>-667.8367080521067</v>
      </c>
      <c r="EV47">
        <f t="shared" ca="1" si="53"/>
        <v>-683.91839152914235</v>
      </c>
      <c r="EW47">
        <f t="shared" ca="1" si="53"/>
        <v>-692.73745791332203</v>
      </c>
      <c r="EX47">
        <f t="shared" ca="1" si="53"/>
        <v>-691.41216326198355</v>
      </c>
      <c r="EY47">
        <f t="shared" ca="1" si="53"/>
        <v>-687.73304821176987</v>
      </c>
      <c r="EZ47">
        <f t="shared" ca="1" si="53"/>
        <v>-623.85793811620056</v>
      </c>
      <c r="FA47">
        <f t="shared" ca="1" si="53"/>
        <v>-589.64972611177529</v>
      </c>
      <c r="FB47">
        <f t="shared" ca="1" si="53"/>
        <v>-567.07119416651619</v>
      </c>
      <c r="FC47">
        <f t="shared" ca="1" si="53"/>
        <v>-474.40715049101641</v>
      </c>
      <c r="FD47">
        <f t="shared" ca="1" si="53"/>
        <v>-370.13129102844579</v>
      </c>
      <c r="FE47">
        <f t="shared" ca="1" si="53"/>
        <v>-269.4898573276277</v>
      </c>
      <c r="FF47">
        <f t="shared" ca="1" si="53"/>
        <v>-180.91001558743463</v>
      </c>
      <c r="FG47">
        <f t="shared" ref="FG47:FX47" ca="1" si="54">IFERROR(FG46/FG23, "n/a")</f>
        <v>-105.43827776077282</v>
      </c>
      <c r="FH47">
        <f t="shared" ca="1" si="54"/>
        <v>-75.190430634593469</v>
      </c>
      <c r="FI47">
        <f t="shared" ca="1" si="54"/>
        <v>-39.797888415787206</v>
      </c>
      <c r="FJ47">
        <f t="shared" ca="1" si="54"/>
        <v>-9.7590797492000814</v>
      </c>
      <c r="FK47">
        <f t="shared" ca="1" si="54"/>
        <v>-16.910843794600023</v>
      </c>
      <c r="FL47">
        <f t="shared" ca="1" si="54"/>
        <v>-31.59203262816278</v>
      </c>
      <c r="FM47">
        <f t="shared" ca="1" si="54"/>
        <v>-52.771855350421589</v>
      </c>
      <c r="FN47">
        <f t="shared" ca="1" si="54"/>
        <v>-76.528606183026028</v>
      </c>
      <c r="FO47">
        <f t="shared" ca="1" si="54"/>
        <v>-103.37083443909435</v>
      </c>
      <c r="FP47">
        <f t="shared" ca="1" si="54"/>
        <v>-123.97866324069315</v>
      </c>
      <c r="FQ47">
        <f t="shared" ca="1" si="54"/>
        <v>-134.41256599059653</v>
      </c>
      <c r="FR47">
        <f t="shared" ca="1" si="54"/>
        <v>-149.67876907308619</v>
      </c>
      <c r="FS47">
        <f t="shared" ca="1" si="54"/>
        <v>-183.9208407745742</v>
      </c>
      <c r="FT47">
        <f t="shared" ca="1" si="54"/>
        <v>-216.45559374377336</v>
      </c>
      <c r="FU47">
        <f t="shared" ca="1" si="54"/>
        <v>-233.26450700819345</v>
      </c>
      <c r="FV47">
        <f t="shared" ca="1" si="54"/>
        <v>-256.11994025253489</v>
      </c>
      <c r="FW47">
        <f t="shared" ca="1" si="54"/>
        <v>-278.06795311580197</v>
      </c>
      <c r="FX47">
        <f t="shared" ca="1" si="54"/>
        <v>-294.96522032236322</v>
      </c>
    </row>
    <row r="48" spans="1:180" x14ac:dyDescent="0.25">
      <c r="A48" s="8" t="s">
        <v>208</v>
      </c>
      <c r="B48" s="16" t="s">
        <v>207</v>
      </c>
      <c r="C48" t="str">
        <f t="shared" ref="C48:AH48" ca="1" si="55">IFERROR(C21-C47, "n/a")</f>
        <v>n/a</v>
      </c>
      <c r="D48" t="str">
        <f t="shared" ca="1" si="55"/>
        <v>n/a</v>
      </c>
      <c r="E48" t="str">
        <f t="shared" ca="1" si="55"/>
        <v>n/a</v>
      </c>
      <c r="F48" t="str">
        <f t="shared" ca="1" si="55"/>
        <v>n/a</v>
      </c>
      <c r="G48" t="str">
        <f t="shared" ca="1" si="55"/>
        <v>n/a</v>
      </c>
      <c r="H48" t="str">
        <f t="shared" ca="1" si="55"/>
        <v>n/a</v>
      </c>
      <c r="I48" t="str">
        <f t="shared" ca="1" si="55"/>
        <v>n/a</v>
      </c>
      <c r="J48" t="str">
        <f t="shared" ca="1" si="55"/>
        <v>n/a</v>
      </c>
      <c r="K48" t="str">
        <f t="shared" ca="1" si="55"/>
        <v>n/a</v>
      </c>
      <c r="L48" t="str">
        <f t="shared" ca="1" si="55"/>
        <v>n/a</v>
      </c>
      <c r="M48" t="str">
        <f t="shared" ca="1" si="55"/>
        <v>n/a</v>
      </c>
      <c r="N48">
        <f t="shared" ca="1" si="55"/>
        <v>3684.2359751838612</v>
      </c>
      <c r="O48">
        <f t="shared" ca="1" si="55"/>
        <v>3750.9362560043301</v>
      </c>
      <c r="P48">
        <f t="shared" ca="1" si="55"/>
        <v>3751.6570025222354</v>
      </c>
      <c r="Q48">
        <f t="shared" ca="1" si="55"/>
        <v>3764.1351780150444</v>
      </c>
      <c r="R48">
        <f t="shared" ca="1" si="55"/>
        <v>3761.8315960246291</v>
      </c>
      <c r="S48">
        <f t="shared" ca="1" si="55"/>
        <v>3730.3123930033494</v>
      </c>
      <c r="T48">
        <f t="shared" ca="1" si="55"/>
        <v>3737.1399840758568</v>
      </c>
      <c r="U48">
        <f t="shared" ca="1" si="55"/>
        <v>3744.6774833192367</v>
      </c>
      <c r="V48">
        <f t="shared" ca="1" si="55"/>
        <v>3684.2460044681216</v>
      </c>
      <c r="W48">
        <f t="shared" ca="1" si="55"/>
        <v>3693.7455135341811</v>
      </c>
      <c r="X48">
        <f t="shared" ca="1" si="55"/>
        <v>3714.4321267873211</v>
      </c>
      <c r="Y48">
        <f t="shared" ca="1" si="55"/>
        <v>3743.5664747197138</v>
      </c>
      <c r="Z48">
        <f t="shared" ca="1" si="55"/>
        <v>3773.2410410700304</v>
      </c>
      <c r="AA48">
        <f t="shared" ca="1" si="55"/>
        <v>3838.1406169774891</v>
      </c>
      <c r="AB48">
        <f t="shared" ca="1" si="55"/>
        <v>3878.884462117865</v>
      </c>
      <c r="AC48">
        <f t="shared" ca="1" si="55"/>
        <v>3920.3092227023553</v>
      </c>
      <c r="AD48">
        <f t="shared" ca="1" si="55"/>
        <v>3971.9055087987758</v>
      </c>
      <c r="AE48">
        <f t="shared" ca="1" si="55"/>
        <v>4021.6322811764121</v>
      </c>
      <c r="AF48">
        <f t="shared" ca="1" si="55"/>
        <v>4056.637695808949</v>
      </c>
      <c r="AG48">
        <f t="shared" ca="1" si="55"/>
        <v>4101.4672878148203</v>
      </c>
      <c r="AH48">
        <f t="shared" ca="1" si="55"/>
        <v>4169.1051823783828</v>
      </c>
      <c r="AI48">
        <f t="shared" ref="AI48:BN48" ca="1" si="56">IFERROR(AI21-AI47, "n/a")</f>
        <v>4202.5608828650766</v>
      </c>
      <c r="AJ48">
        <f t="shared" ca="1" si="56"/>
        <v>4297.2728915940424</v>
      </c>
      <c r="AK48">
        <f t="shared" ca="1" si="56"/>
        <v>4323.9804609263838</v>
      </c>
      <c r="AL48">
        <f t="shared" ca="1" si="56"/>
        <v>4365.6430922076652</v>
      </c>
      <c r="AM48">
        <f t="shared" ca="1" si="56"/>
        <v>4396.173007516828</v>
      </c>
      <c r="AN48">
        <f t="shared" ca="1" si="56"/>
        <v>4397.7010844254073</v>
      </c>
      <c r="AO48">
        <f t="shared" ca="1" si="56"/>
        <v>4438.0241064172096</v>
      </c>
      <c r="AP48">
        <f t="shared" ca="1" si="56"/>
        <v>4448.9407992226406</v>
      </c>
      <c r="AQ48">
        <f t="shared" ca="1" si="56"/>
        <v>4435.7434312939286</v>
      </c>
      <c r="AR48">
        <f t="shared" ca="1" si="56"/>
        <v>4336.8840221019909</v>
      </c>
      <c r="AS48">
        <f t="shared" ca="1" si="56"/>
        <v>4366.2488417437216</v>
      </c>
      <c r="AT48">
        <f t="shared" ca="1" si="56"/>
        <v>4410.9679642274277</v>
      </c>
      <c r="AU48">
        <f t="shared" ca="1" si="56"/>
        <v>4434.8096411355118</v>
      </c>
      <c r="AV48">
        <f t="shared" ca="1" si="56"/>
        <v>4438.5231747235921</v>
      </c>
      <c r="AW48">
        <f t="shared" ca="1" si="56"/>
        <v>4461.659618640846</v>
      </c>
      <c r="AX48">
        <f t="shared" ca="1" si="56"/>
        <v>4432.7657244778475</v>
      </c>
      <c r="AY48">
        <f t="shared" ca="1" si="56"/>
        <v>4459.5200414112078</v>
      </c>
      <c r="AZ48">
        <f t="shared" ca="1" si="56"/>
        <v>4473.6524212881568</v>
      </c>
      <c r="BA48">
        <f t="shared" ca="1" si="56"/>
        <v>4498.4416989556084</v>
      </c>
      <c r="BB48">
        <f t="shared" ca="1" si="56"/>
        <v>4560.9530226104098</v>
      </c>
      <c r="BC48">
        <f t="shared" ca="1" si="56"/>
        <v>4587.411057537769</v>
      </c>
      <c r="BD48">
        <f t="shared" ca="1" si="56"/>
        <v>4662.0873184528355</v>
      </c>
      <c r="BE48">
        <f t="shared" ca="1" si="56"/>
        <v>4732.6083342764086</v>
      </c>
      <c r="BF48">
        <f t="shared" ca="1" si="56"/>
        <v>4806.3036749045987</v>
      </c>
      <c r="BG48">
        <f t="shared" ca="1" si="56"/>
        <v>4854.1652430735767</v>
      </c>
      <c r="BH48">
        <f t="shared" ca="1" si="56"/>
        <v>4931.1758380144647</v>
      </c>
      <c r="BI48">
        <f t="shared" ca="1" si="56"/>
        <v>4977.9533848236997</v>
      </c>
      <c r="BJ48">
        <f t="shared" ca="1" si="56"/>
        <v>5050.6953432659302</v>
      </c>
      <c r="BK48">
        <f t="shared" ca="1" si="56"/>
        <v>5145.9379248658315</v>
      </c>
      <c r="BL48">
        <f t="shared" ca="1" si="56"/>
        <v>5195.3771933559219</v>
      </c>
      <c r="BM48">
        <f t="shared" ca="1" si="56"/>
        <v>5295.0658101607414</v>
      </c>
      <c r="BN48">
        <f t="shared" ca="1" si="56"/>
        <v>5322.4619618604811</v>
      </c>
      <c r="BO48">
        <f t="shared" ref="BO48:CT48" ca="1" si="57">IFERROR(BO21-BO47, "n/a")</f>
        <v>5372.3417666012974</v>
      </c>
      <c r="BP48">
        <f t="shared" ca="1" si="57"/>
        <v>5435.53513804667</v>
      </c>
      <c r="BQ48">
        <f t="shared" ca="1" si="57"/>
        <v>5530.5351484977355</v>
      </c>
      <c r="BR48">
        <f t="shared" ca="1" si="57"/>
        <v>5570.2489437265149</v>
      </c>
      <c r="BS48">
        <f t="shared" ca="1" si="57"/>
        <v>5571.3669183074326</v>
      </c>
      <c r="BT48">
        <f t="shared" ca="1" si="57"/>
        <v>5659.4402667834402</v>
      </c>
      <c r="BU48">
        <f t="shared" ca="1" si="57"/>
        <v>5732.3930881624974</v>
      </c>
      <c r="BV48">
        <f t="shared" ca="1" si="57"/>
        <v>5753.0614293354502</v>
      </c>
      <c r="BW48">
        <f t="shared" ca="1" si="57"/>
        <v>5856.3251080545797</v>
      </c>
      <c r="BX48">
        <f t="shared" ca="1" si="57"/>
        <v>5903.3348734016245</v>
      </c>
      <c r="BY48">
        <f t="shared" ca="1" si="57"/>
        <v>5954.5886109240191</v>
      </c>
      <c r="BZ48">
        <f t="shared" ca="1" si="57"/>
        <v>6023.064082371433</v>
      </c>
      <c r="CA48">
        <f t="shared" ca="1" si="57"/>
        <v>6059.4521031889335</v>
      </c>
      <c r="CB48">
        <f t="shared" ca="1" si="57"/>
        <v>6088.1257171485531</v>
      </c>
      <c r="CC48">
        <f t="shared" ca="1" si="57"/>
        <v>6147.2302314115796</v>
      </c>
      <c r="CD48">
        <f t="shared" ca="1" si="57"/>
        <v>6169.9445718362249</v>
      </c>
      <c r="CE48">
        <f t="shared" ca="1" si="57"/>
        <v>6215.5468753610958</v>
      </c>
      <c r="CF48">
        <f t="shared" ca="1" si="57"/>
        <v>6232.6528007647948</v>
      </c>
      <c r="CG48">
        <f t="shared" ca="1" si="57"/>
        <v>6251.3827493963936</v>
      </c>
      <c r="CH48">
        <f t="shared" ca="1" si="57"/>
        <v>6199.5111033451758</v>
      </c>
      <c r="CI48">
        <f t="shared" ca="1" si="57"/>
        <v>6167.7568080831497</v>
      </c>
      <c r="CJ48">
        <f t="shared" ca="1" si="57"/>
        <v>6199.1415352685135</v>
      </c>
      <c r="CK48">
        <f t="shared" ca="1" si="57"/>
        <v>6211.8576913716342</v>
      </c>
      <c r="CL48">
        <f t="shared" ca="1" si="57"/>
        <v>6193.3523110308788</v>
      </c>
      <c r="CM48">
        <f t="shared" ca="1" si="57"/>
        <v>6280.8974268774518</v>
      </c>
      <c r="CN48">
        <f t="shared" ca="1" si="57"/>
        <v>6304.1568105690603</v>
      </c>
      <c r="CO48">
        <f t="shared" ca="1" si="57"/>
        <v>6351.3287163324321</v>
      </c>
      <c r="CP48">
        <f t="shared" ca="1" si="57"/>
        <v>6415.3271491416363</v>
      </c>
      <c r="CQ48">
        <f t="shared" ca="1" si="57"/>
        <v>6430.7218026550663</v>
      </c>
      <c r="CR48">
        <f t="shared" ca="1" si="57"/>
        <v>6485.0145419407181</v>
      </c>
      <c r="CS48">
        <f t="shared" ca="1" si="57"/>
        <v>6556.2013423915269</v>
      </c>
      <c r="CT48">
        <f t="shared" ca="1" si="57"/>
        <v>6616.3051656920079</v>
      </c>
      <c r="CU48">
        <f t="shared" ref="CU48:DZ48" ca="1" si="58">IFERROR(CU21-CU47, "n/a")</f>
        <v>6695.8494536919634</v>
      </c>
      <c r="CV48">
        <f t="shared" ca="1" si="58"/>
        <v>6754.5287429406953</v>
      </c>
      <c r="CW48">
        <f t="shared" ca="1" si="58"/>
        <v>6814.8087458987648</v>
      </c>
      <c r="CX48">
        <f t="shared" ca="1" si="58"/>
        <v>6888.9541414784171</v>
      </c>
      <c r="CY48">
        <f t="shared" ca="1" si="58"/>
        <v>6913.3717171983708</v>
      </c>
      <c r="CZ48">
        <f t="shared" ca="1" si="58"/>
        <v>6975.9258752940968</v>
      </c>
      <c r="DA48">
        <f t="shared" ca="1" si="58"/>
        <v>7039.4159227123837</v>
      </c>
      <c r="DB48">
        <f t="shared" ca="1" si="58"/>
        <v>7095.6311962253676</v>
      </c>
      <c r="DC48">
        <f t="shared" ca="1" si="58"/>
        <v>7168.3341505487624</v>
      </c>
      <c r="DD48">
        <f t="shared" ca="1" si="58"/>
        <v>7250.5626951995373</v>
      </c>
      <c r="DE48">
        <f t="shared" ca="1" si="58"/>
        <v>7303.5051652205075</v>
      </c>
      <c r="DF48">
        <f t="shared" ca="1" si="58"/>
        <v>7364.3255070953091</v>
      </c>
      <c r="DG48">
        <f t="shared" ca="1" si="58"/>
        <v>7453.2389036542054</v>
      </c>
      <c r="DH48">
        <f t="shared" ca="1" si="58"/>
        <v>7508.0213940335061</v>
      </c>
      <c r="DI48">
        <f t="shared" ca="1" si="58"/>
        <v>7647.8123141047436</v>
      </c>
      <c r="DJ48">
        <f t="shared" ca="1" si="58"/>
        <v>7752.5409654485575</v>
      </c>
      <c r="DK48">
        <f t="shared" ca="1" si="58"/>
        <v>7852.1889146946214</v>
      </c>
      <c r="DL48">
        <f t="shared" ca="1" si="58"/>
        <v>8002.2411649706755</v>
      </c>
      <c r="DM48">
        <f t="shared" ca="1" si="58"/>
        <v>8122.8850927279464</v>
      </c>
      <c r="DN48">
        <f t="shared" ca="1" si="58"/>
        <v>8255.5689016284487</v>
      </c>
      <c r="DO48">
        <f t="shared" ca="1" si="58"/>
        <v>8346.700422638507</v>
      </c>
      <c r="DP48">
        <f t="shared" ca="1" si="58"/>
        <v>8475.7032659050074</v>
      </c>
      <c r="DQ48">
        <f t="shared" ca="1" si="58"/>
        <v>8577.9832632243561</v>
      </c>
      <c r="DR48">
        <f t="shared" ca="1" si="58"/>
        <v>8709.6918027976135</v>
      </c>
      <c r="DS48">
        <f t="shared" ca="1" si="58"/>
        <v>8853.3757909032483</v>
      </c>
      <c r="DT48">
        <f t="shared" ca="1" si="58"/>
        <v>8946.9858904567045</v>
      </c>
      <c r="DU48">
        <f t="shared" ca="1" si="58"/>
        <v>9035.3072534177827</v>
      </c>
      <c r="DV48">
        <f t="shared" ca="1" si="58"/>
        <v>9115.7333333333336</v>
      </c>
      <c r="DW48">
        <f t="shared" ca="1" si="58"/>
        <v>9152.9991752186379</v>
      </c>
      <c r="DX48">
        <f t="shared" ca="1" si="58"/>
        <v>9173.582167708455</v>
      </c>
      <c r="DY48">
        <f t="shared" ca="1" si="58"/>
        <v>9171.4417878552194</v>
      </c>
      <c r="DZ48">
        <f t="shared" ca="1" si="58"/>
        <v>9271.0966238762612</v>
      </c>
      <c r="EA48">
        <f t="shared" ref="EA48:FF48" ca="1" si="59">IFERROR(EA21-EA47, "n/a")</f>
        <v>9258.2448634753455</v>
      </c>
      <c r="EB48">
        <f t="shared" ca="1" si="59"/>
        <v>9249.720371990652</v>
      </c>
      <c r="EC48">
        <f t="shared" ca="1" si="59"/>
        <v>9268.7122378149998</v>
      </c>
      <c r="ED48">
        <f t="shared" ca="1" si="59"/>
        <v>9281.8701022589412</v>
      </c>
      <c r="EE48">
        <f t="shared" ca="1" si="59"/>
        <v>9282.1484847094089</v>
      </c>
      <c r="EF48">
        <f t="shared" ca="1" si="59"/>
        <v>9349.1078611197099</v>
      </c>
      <c r="EG48">
        <f t="shared" ca="1" si="59"/>
        <v>9453.1966592224599</v>
      </c>
      <c r="EH48">
        <f t="shared" ca="1" si="59"/>
        <v>9504.2580359135554</v>
      </c>
      <c r="EI48">
        <f t="shared" ca="1" si="59"/>
        <v>9583.3083953704008</v>
      </c>
      <c r="EJ48">
        <f t="shared" ca="1" si="59"/>
        <v>9634.1473186825478</v>
      </c>
      <c r="EK48">
        <f t="shared" ca="1" si="59"/>
        <v>9725.8813402272008</v>
      </c>
      <c r="EL48">
        <f t="shared" ca="1" si="59"/>
        <v>9825.5003695736104</v>
      </c>
      <c r="EM48">
        <f t="shared" ca="1" si="59"/>
        <v>9916.8470136312753</v>
      </c>
      <c r="EN48">
        <f t="shared" ca="1" si="59"/>
        <v>10039.590928914087</v>
      </c>
      <c r="EO48">
        <f t="shared" ca="1" si="59"/>
        <v>10132.14476198693</v>
      </c>
      <c r="EP48">
        <f t="shared" ca="1" si="59"/>
        <v>10187.608550557148</v>
      </c>
      <c r="EQ48">
        <f t="shared" ca="1" si="59"/>
        <v>10321.58163710923</v>
      </c>
      <c r="ER48">
        <f t="shared" ca="1" si="59"/>
        <v>10398.786891310552</v>
      </c>
      <c r="ES48">
        <f t="shared" ca="1" si="59"/>
        <v>10469.975791476887</v>
      </c>
      <c r="ET48">
        <f t="shared" ca="1" si="59"/>
        <v>10591.294528430155</v>
      </c>
      <c r="EU48">
        <f t="shared" ca="1" si="59"/>
        <v>10658.536708052108</v>
      </c>
      <c r="EV48">
        <f t="shared" ca="1" si="59"/>
        <v>10708.518391529142</v>
      </c>
      <c r="EW48">
        <f t="shared" ca="1" si="59"/>
        <v>10761.937457913322</v>
      </c>
      <c r="EX48">
        <f t="shared" ca="1" si="59"/>
        <v>10773.212163261982</v>
      </c>
      <c r="EY48">
        <f t="shared" ca="1" si="59"/>
        <v>10748.73304821177</v>
      </c>
      <c r="EZ48">
        <f t="shared" ca="1" si="59"/>
        <v>10701.7579381162</v>
      </c>
      <c r="FA48">
        <f t="shared" ca="1" si="59"/>
        <v>10594.749726111775</v>
      </c>
      <c r="FB48">
        <f t="shared" ca="1" si="59"/>
        <v>10451.771194166517</v>
      </c>
      <c r="FC48">
        <f t="shared" ca="1" si="59"/>
        <v>10325.207150491016</v>
      </c>
      <c r="FD48">
        <f t="shared" ca="1" si="59"/>
        <v>10176.531291028445</v>
      </c>
      <c r="FE48">
        <f t="shared" ca="1" si="59"/>
        <v>10135.389857327627</v>
      </c>
      <c r="FF48">
        <f t="shared" ca="1" si="59"/>
        <v>10045.710015587434</v>
      </c>
      <c r="FG48">
        <f t="shared" ref="FG48:FX48" ca="1" si="60">IFERROR(FG21-FG47, "n/a")</f>
        <v>10023.138277760774</v>
      </c>
      <c r="FH48">
        <f t="shared" ca="1" si="60"/>
        <v>10073.590430634593</v>
      </c>
      <c r="FI48">
        <f t="shared" ca="1" si="60"/>
        <v>10102.897888415788</v>
      </c>
      <c r="FJ48">
        <f t="shared" ca="1" si="60"/>
        <v>10175.8590797492</v>
      </c>
      <c r="FK48">
        <f t="shared" ca="1" si="60"/>
        <v>10234.0108437946</v>
      </c>
      <c r="FL48">
        <f t="shared" ca="1" si="60"/>
        <v>10269.292032628164</v>
      </c>
      <c r="FM48">
        <f t="shared" ca="1" si="60"/>
        <v>10334.971855350423</v>
      </c>
      <c r="FN48">
        <f t="shared" ca="1" si="60"/>
        <v>10393.328606183026</v>
      </c>
      <c r="FO48">
        <f t="shared" ca="1" si="60"/>
        <v>10490.970834439095</v>
      </c>
      <c r="FP48">
        <f t="shared" ca="1" si="60"/>
        <v>10544.178663240695</v>
      </c>
      <c r="FQ48">
        <f t="shared" ca="1" si="60"/>
        <v>10604.812565990596</v>
      </c>
      <c r="FR48">
        <f t="shared" ca="1" si="60"/>
        <v>10670.278769073087</v>
      </c>
      <c r="FS48">
        <f t="shared" ca="1" si="60"/>
        <v>10797.620840774574</v>
      </c>
      <c r="FT48">
        <f t="shared" ca="1" si="60"/>
        <v>10876.855593743772</v>
      </c>
      <c r="FU48">
        <f t="shared" ca="1" si="60"/>
        <v>10946.564507008192</v>
      </c>
      <c r="FV48">
        <f t="shared" ca="1" si="60"/>
        <v>11067.519940252534</v>
      </c>
      <c r="FW48">
        <f t="shared" ca="1" si="60"/>
        <v>11122.367953115801</v>
      </c>
      <c r="FX48">
        <f t="shared" ca="1" si="60"/>
        <v>11207.565220322364</v>
      </c>
    </row>
    <row r="49" spans="1:206" x14ac:dyDescent="0.25">
      <c r="B49" s="16"/>
      <c r="CE49" s="15"/>
      <c r="CF49" s="15"/>
      <c r="CG49" s="15"/>
      <c r="CH49" s="15"/>
      <c r="CI49" s="15"/>
      <c r="CJ49" s="15"/>
      <c r="CK49" s="15"/>
    </row>
    <row r="50" spans="1:206" x14ac:dyDescent="0.25">
      <c r="A50" s="14" t="s">
        <v>209</v>
      </c>
    </row>
    <row r="51" spans="1:206" x14ac:dyDescent="0.25">
      <c r="A51" s="8" t="s">
        <v>210</v>
      </c>
      <c r="B51" t="s">
        <v>211</v>
      </c>
      <c r="C51" t="str">
        <f>IFERROR(((C21/B21)^4-1)*100, "n/a")</f>
        <v>n/a</v>
      </c>
      <c r="D51">
        <f t="shared" ref="D51:BO51" si="61">IFERROR(((D21/C21)^4-1)*100, "n/a")</f>
        <v>1.8585629818739902</v>
      </c>
      <c r="E51">
        <f t="shared" si="61"/>
        <v>3.5693920792999378</v>
      </c>
      <c r="F51">
        <f t="shared" si="61"/>
        <v>-1.0909856739667267</v>
      </c>
      <c r="G51">
        <f t="shared" si="61"/>
        <v>7.8849105982071066</v>
      </c>
      <c r="H51">
        <f t="shared" si="61"/>
        <v>3.7153266581108069</v>
      </c>
      <c r="I51">
        <f t="shared" si="61"/>
        <v>3.2291980420164235</v>
      </c>
      <c r="J51">
        <f t="shared" si="61"/>
        <v>6.8166362652279044</v>
      </c>
      <c r="K51">
        <f t="shared" si="61"/>
        <v>5.3954085606079172</v>
      </c>
      <c r="L51">
        <f t="shared" si="61"/>
        <v>7.8594708672135249</v>
      </c>
      <c r="M51">
        <f t="shared" si="61"/>
        <v>6.3141878131280027</v>
      </c>
      <c r="N51">
        <f t="shared" si="61"/>
        <v>9.7167422982837657</v>
      </c>
      <c r="O51">
        <f t="shared" si="61"/>
        <v>7.5117079045732726</v>
      </c>
      <c r="P51">
        <f t="shared" si="61"/>
        <v>-0.16682054221039966</v>
      </c>
      <c r="Q51">
        <f t="shared" si="61"/>
        <v>1.4270284680224066</v>
      </c>
      <c r="R51">
        <f t="shared" si="61"/>
        <v>-1.1597510556402679</v>
      </c>
      <c r="S51">
        <f t="shared" si="61"/>
        <v>-3.447290801378311</v>
      </c>
      <c r="T51">
        <f t="shared" si="61"/>
        <v>1.4144522276689386</v>
      </c>
      <c r="U51">
        <f t="shared" si="61"/>
        <v>1.6518860329199025</v>
      </c>
      <c r="V51">
        <f t="shared" si="61"/>
        <v>-5.7323722549583849</v>
      </c>
      <c r="W51">
        <f t="shared" si="61"/>
        <v>3.3850627303095404</v>
      </c>
      <c r="X51">
        <f t="shared" si="61"/>
        <v>6.8476053695263328</v>
      </c>
      <c r="Y51">
        <f t="shared" si="61"/>
        <v>5.8419557245776188</v>
      </c>
      <c r="Z51">
        <f t="shared" si="61"/>
        <v>4.3077181444688195</v>
      </c>
      <c r="AA51">
        <f t="shared" si="61"/>
        <v>8.2419928869001957</v>
      </c>
      <c r="AB51">
        <f t="shared" si="61"/>
        <v>3.7233054007514088</v>
      </c>
      <c r="AC51">
        <f t="shared" si="61"/>
        <v>4.3116566155500857</v>
      </c>
      <c r="AD51">
        <f t="shared" si="61"/>
        <v>5.332932138146762</v>
      </c>
      <c r="AE51">
        <f t="shared" si="61"/>
        <v>4.6503947088713415</v>
      </c>
      <c r="AF51">
        <f t="shared" si="61"/>
        <v>2.2241360975820967</v>
      </c>
      <c r="AG51">
        <f t="shared" si="61"/>
        <v>3.8725109546232872</v>
      </c>
      <c r="AH51">
        <f t="shared" si="61"/>
        <v>6.1666549096769829</v>
      </c>
      <c r="AI51">
        <f t="shared" si="61"/>
        <v>2.328684096183764</v>
      </c>
      <c r="AJ51">
        <f t="shared" si="61"/>
        <v>8.8116678478957979</v>
      </c>
      <c r="AK51">
        <f t="shared" si="61"/>
        <v>1.6859047926996107</v>
      </c>
      <c r="AL51">
        <f t="shared" si="61"/>
        <v>3.2431896674792959</v>
      </c>
      <c r="AM51">
        <f t="shared" si="61"/>
        <v>2.0439930906302139</v>
      </c>
      <c r="AN51">
        <f t="shared" si="61"/>
        <v>-0.23074694745874869</v>
      </c>
      <c r="AO51">
        <f t="shared" si="61"/>
        <v>3.9866151257910598</v>
      </c>
      <c r="AP51">
        <f t="shared" si="61"/>
        <v>1.0788574316266342</v>
      </c>
      <c r="AQ51">
        <f t="shared" si="61"/>
        <v>-0.6137836105339245</v>
      </c>
      <c r="AR51">
        <f t="shared" si="61"/>
        <v>-8.6949791949124222</v>
      </c>
      <c r="AS51">
        <f t="shared" si="61"/>
        <v>4.3807671032903395</v>
      </c>
      <c r="AT51">
        <f t="shared" si="61"/>
        <v>5.4069067052302522</v>
      </c>
      <c r="AU51">
        <f t="shared" si="61"/>
        <v>2.1210928656540062</v>
      </c>
      <c r="AV51">
        <f t="shared" si="61"/>
        <v>-6.9104233757477651E-2</v>
      </c>
      <c r="AW51">
        <f t="shared" si="61"/>
        <v>1.619581299852868</v>
      </c>
      <c r="AX51">
        <f t="shared" si="61"/>
        <v>-2.9666107742589709</v>
      </c>
      <c r="AY51">
        <f t="shared" si="61"/>
        <v>2.6726258103476841</v>
      </c>
      <c r="AZ51">
        <f t="shared" si="61"/>
        <v>1.4850863539490611</v>
      </c>
      <c r="BA51">
        <f t="shared" si="61"/>
        <v>3.1260443382884695</v>
      </c>
      <c r="BB51">
        <f t="shared" si="61"/>
        <v>7.5031971959992116</v>
      </c>
      <c r="BC51">
        <f t="shared" si="61"/>
        <v>3.9480616753043485</v>
      </c>
      <c r="BD51">
        <f t="shared" si="61"/>
        <v>8.1532192326558608</v>
      </c>
      <c r="BE51">
        <f t="shared" si="61"/>
        <v>7.2057582907680828</v>
      </c>
      <c r="BF51">
        <f t="shared" si="61"/>
        <v>6.4553787880784697</v>
      </c>
      <c r="BG51">
        <f t="shared" si="61"/>
        <v>3.4388651142448268</v>
      </c>
      <c r="BH51">
        <f t="shared" si="61"/>
        <v>5.8234335338275267</v>
      </c>
      <c r="BI51">
        <f t="shared" si="61"/>
        <v>3.1092214742640678</v>
      </c>
      <c r="BJ51">
        <f t="shared" si="61"/>
        <v>5.3957392535322946</v>
      </c>
      <c r="BK51">
        <f t="shared" si="61"/>
        <v>6.9789743804295368</v>
      </c>
      <c r="BL51">
        <f t="shared" si="61"/>
        <v>3.808201670467537</v>
      </c>
      <c r="BM51">
        <f t="shared" si="61"/>
        <v>7.9073356946756768</v>
      </c>
      <c r="BN51">
        <f t="shared" si="61"/>
        <v>1.0315467443158033</v>
      </c>
      <c r="BO51">
        <f t="shared" si="61"/>
        <v>3.4296733760490472</v>
      </c>
      <c r="BP51">
        <f t="shared" ref="BP51:EA51" si="62">IFERROR(((BP21/BO21)^4-1)*100, "n/a")</f>
        <v>4.5474611429488832</v>
      </c>
      <c r="BQ51">
        <f t="shared" si="62"/>
        <v>7.4440179064354739</v>
      </c>
      <c r="BR51">
        <f t="shared" si="62"/>
        <v>2.5835475319472501</v>
      </c>
      <c r="BS51">
        <f t="shared" si="62"/>
        <v>6.2795578827001819E-2</v>
      </c>
      <c r="BT51">
        <f t="shared" si="62"/>
        <v>5.6638533423190696</v>
      </c>
      <c r="BU51">
        <f t="shared" si="62"/>
        <v>4.7168950312567848</v>
      </c>
      <c r="BV51">
        <f t="shared" si="62"/>
        <v>0.84420099858879549</v>
      </c>
      <c r="BW51">
        <f t="shared" si="62"/>
        <v>7.3072909287471566</v>
      </c>
      <c r="BX51">
        <f t="shared" si="62"/>
        <v>2.9652622309333632</v>
      </c>
      <c r="BY51">
        <f t="shared" si="62"/>
        <v>3.4619051760924391</v>
      </c>
      <c r="BZ51">
        <f t="shared" si="62"/>
        <v>4.6567681711104703</v>
      </c>
      <c r="CA51">
        <f t="shared" si="62"/>
        <v>1.8596460867047915</v>
      </c>
      <c r="CB51">
        <f t="shared" si="62"/>
        <v>1.8952483919519869</v>
      </c>
      <c r="CC51">
        <f t="shared" si="62"/>
        <v>4.0373785917338978</v>
      </c>
      <c r="CD51">
        <f t="shared" si="62"/>
        <v>1.7732493048764342</v>
      </c>
      <c r="CE51">
        <f t="shared" si="62"/>
        <v>3.4809515651166967</v>
      </c>
      <c r="CF51">
        <f t="shared" si="62"/>
        <v>1.2570533705874576</v>
      </c>
      <c r="CG51">
        <f t="shared" si="62"/>
        <v>1.6234902024701459</v>
      </c>
      <c r="CH51">
        <f t="shared" si="62"/>
        <v>-2.990792230798156</v>
      </c>
      <c r="CI51">
        <f t="shared" si="62"/>
        <v>-1.371902754377774</v>
      </c>
      <c r="CJ51">
        <f t="shared" si="62"/>
        <v>3.3990604406656244</v>
      </c>
      <c r="CK51">
        <f t="shared" si="62"/>
        <v>1.9564869101214688</v>
      </c>
      <c r="CL51">
        <f t="shared" si="62"/>
        <v>-0.10500799780976955</v>
      </c>
      <c r="CM51">
        <f t="shared" si="62"/>
        <v>7.7236321367469607</v>
      </c>
      <c r="CN51">
        <f t="shared" si="62"/>
        <v>2.77189641676725</v>
      </c>
      <c r="CO51">
        <f t="shared" si="62"/>
        <v>4.4005216035338801</v>
      </c>
      <c r="CP51">
        <f t="shared" si="62"/>
        <v>4.8487823694176146</v>
      </c>
      <c r="CQ51">
        <f t="shared" si="62"/>
        <v>1.5242169260611504</v>
      </c>
      <c r="CR51">
        <f t="shared" si="62"/>
        <v>3.6404064565012551</v>
      </c>
      <c r="CS51">
        <f t="shared" si="62"/>
        <v>4.4904513459322448</v>
      </c>
      <c r="CT51">
        <f t="shared" si="62"/>
        <v>3.5877413527663826</v>
      </c>
      <c r="CU51">
        <f t="shared" si="62"/>
        <v>4.6682790843529665</v>
      </c>
      <c r="CV51">
        <f t="shared" si="62"/>
        <v>3.1351924698295175</v>
      </c>
      <c r="CW51">
        <f t="shared" si="62"/>
        <v>3.1367658966072298</v>
      </c>
      <c r="CX51">
        <f t="shared" si="62"/>
        <v>4.3735309040091597</v>
      </c>
      <c r="CY51">
        <f t="shared" si="62"/>
        <v>1.0624242784548432</v>
      </c>
      <c r="CZ51">
        <f t="shared" si="62"/>
        <v>3.637024193629812</v>
      </c>
      <c r="DA51">
        <f t="shared" si="62"/>
        <v>3.7180403478412449</v>
      </c>
      <c r="DB51">
        <f t="shared" si="62"/>
        <v>2.8406143390505179</v>
      </c>
      <c r="DC51">
        <f t="shared" si="62"/>
        <v>3.7635313116811897</v>
      </c>
      <c r="DD51">
        <f t="shared" si="62"/>
        <v>4.4145820942579128</v>
      </c>
      <c r="DE51">
        <f t="shared" si="62"/>
        <v>2.4313179696304754</v>
      </c>
      <c r="DF51">
        <f t="shared" si="62"/>
        <v>3.1814857099648375</v>
      </c>
      <c r="DG51">
        <f t="shared" si="62"/>
        <v>4.2873309592836861</v>
      </c>
      <c r="DH51">
        <f t="shared" si="62"/>
        <v>1.8252519734067496</v>
      </c>
      <c r="DI51">
        <f t="shared" si="62"/>
        <v>7.0217293123298941</v>
      </c>
      <c r="DJ51">
        <f t="shared" si="62"/>
        <v>4.8357987657457357</v>
      </c>
      <c r="DK51">
        <f t="shared" si="62"/>
        <v>4.1932800334246956</v>
      </c>
      <c r="DL51">
        <f t="shared" si="62"/>
        <v>7.2537954173179653</v>
      </c>
      <c r="DM51">
        <f t="shared" si="62"/>
        <v>5.3627309165966031</v>
      </c>
      <c r="DN51">
        <f t="shared" si="62"/>
        <v>6.0091734048108636</v>
      </c>
      <c r="DO51">
        <f t="shared" si="62"/>
        <v>3.8656941797230893</v>
      </c>
      <c r="DP51">
        <f t="shared" si="62"/>
        <v>6.0550980343280436</v>
      </c>
      <c r="DQ51">
        <f t="shared" si="62"/>
        <v>4.6204208084985821</v>
      </c>
      <c r="DR51">
        <f t="shared" si="62"/>
        <v>6.003248941510253</v>
      </c>
      <c r="DS51">
        <f t="shared" si="62"/>
        <v>6.2306729505121838</v>
      </c>
      <c r="DT51">
        <f t="shared" si="62"/>
        <v>3.8942689208483205</v>
      </c>
      <c r="DU51">
        <f t="shared" si="62"/>
        <v>3.9478410534633079</v>
      </c>
      <c r="DV51">
        <f t="shared" si="62"/>
        <v>3.608780616145113</v>
      </c>
      <c r="DW51">
        <f t="shared" si="62"/>
        <v>1.7006628264580215</v>
      </c>
      <c r="DX51">
        <f t="shared" si="62"/>
        <v>1.0328972064137298</v>
      </c>
      <c r="DY51">
        <f t="shared" si="62"/>
        <v>1.4658835646056412</v>
      </c>
      <c r="DZ51">
        <f t="shared" si="62"/>
        <v>6.2529226303244867</v>
      </c>
      <c r="EA51">
        <f t="shared" si="62"/>
        <v>1.2055390275240718</v>
      </c>
      <c r="EB51">
        <f t="shared" ref="EB51:FX51" si="63">IFERROR(((EB21/EA21)^4-1)*100, "n/a")</f>
        <v>2.0568283318697089</v>
      </c>
      <c r="EC51">
        <f t="shared" si="63"/>
        <v>2.8258810422129521</v>
      </c>
      <c r="ED51">
        <f t="shared" si="63"/>
        <v>2.1685508290010924</v>
      </c>
      <c r="EE51">
        <f t="shared" si="63"/>
        <v>1.7685028142775838</v>
      </c>
      <c r="EF51">
        <f t="shared" si="63"/>
        <v>4.5282970833514735</v>
      </c>
      <c r="EG51">
        <f t="shared" si="63"/>
        <v>6.0299221541855186</v>
      </c>
      <c r="EH51">
        <f t="shared" si="63"/>
        <v>3.1417034342003713</v>
      </c>
      <c r="EI51">
        <f t="shared" si="63"/>
        <v>3.9466305675323943</v>
      </c>
      <c r="EJ51">
        <f t="shared" si="63"/>
        <v>2.6242673825955132</v>
      </c>
      <c r="EK51">
        <f t="shared" si="63"/>
        <v>3.8779915957646294</v>
      </c>
      <c r="EL51">
        <f t="shared" si="63"/>
        <v>4.1661131448781363</v>
      </c>
      <c r="EM51">
        <f t="shared" si="63"/>
        <v>3.0937953512254923</v>
      </c>
      <c r="EN51">
        <f t="shared" si="63"/>
        <v>4.4203751962445637</v>
      </c>
      <c r="EO51">
        <f t="shared" si="63"/>
        <v>3.1356161198521137</v>
      </c>
      <c r="EP51">
        <f t="shared" si="63"/>
        <v>1.5150212207042602</v>
      </c>
      <c r="EQ51">
        <f t="shared" si="63"/>
        <v>4.5619077625113524</v>
      </c>
      <c r="ER51">
        <f t="shared" si="63"/>
        <v>2.1467400819199067</v>
      </c>
      <c r="ES51">
        <f t="shared" si="63"/>
        <v>2.3556675429091234</v>
      </c>
      <c r="ET51">
        <f t="shared" si="63"/>
        <v>4.1408116668077533</v>
      </c>
      <c r="EU51">
        <f t="shared" si="63"/>
        <v>2.1216407801685211</v>
      </c>
      <c r="EV51">
        <f t="shared" si="63"/>
        <v>1.3641859970950465</v>
      </c>
      <c r="EW51">
        <f t="shared" si="63"/>
        <v>1.7915338507134004</v>
      </c>
      <c r="EX51">
        <f t="shared" si="63"/>
        <v>0.50147658505441672</v>
      </c>
      <c r="EY51">
        <f t="shared" si="63"/>
        <v>-0.82269908275376391</v>
      </c>
      <c r="EZ51">
        <f t="shared" si="63"/>
        <v>0.67359624116511974</v>
      </c>
      <c r="FA51">
        <f t="shared" si="63"/>
        <v>-2.8583320334471085</v>
      </c>
      <c r="FB51">
        <f t="shared" si="63"/>
        <v>-4.7273517515825976</v>
      </c>
      <c r="FC51">
        <f t="shared" si="63"/>
        <v>-1.3647761141699077</v>
      </c>
      <c r="FD51">
        <f t="shared" si="63"/>
        <v>-1.7907466705660902</v>
      </c>
      <c r="FE51">
        <f t="shared" si="63"/>
        <v>2.449164428033157</v>
      </c>
      <c r="FF51">
        <f t="shared" si="63"/>
        <v>-4.4590601837724009E-2</v>
      </c>
      <c r="FG51">
        <f t="shared" si="63"/>
        <v>2.1623160209749193</v>
      </c>
      <c r="FH51">
        <f t="shared" si="63"/>
        <v>3.2947289762656595</v>
      </c>
      <c r="FI51">
        <f t="shared" si="63"/>
        <v>2.6136472888584006</v>
      </c>
      <c r="FJ51">
        <f t="shared" si="63"/>
        <v>4.1574540576750474</v>
      </c>
      <c r="FK51">
        <f t="shared" si="63"/>
        <v>2.0218199945430948</v>
      </c>
      <c r="FL51">
        <f t="shared" si="63"/>
        <v>0.80893346333603677</v>
      </c>
      <c r="FM51">
        <f t="shared" si="63"/>
        <v>1.7500408307242976</v>
      </c>
      <c r="FN51">
        <f t="shared" si="63"/>
        <v>1.3528247894829759</v>
      </c>
      <c r="FO51">
        <f t="shared" si="63"/>
        <v>2.7734238307100423</v>
      </c>
      <c r="FP51">
        <f t="shared" si="63"/>
        <v>1.2612648546060479</v>
      </c>
      <c r="FQ51">
        <f t="shared" si="63"/>
        <v>1.9409964953821079</v>
      </c>
      <c r="FR51">
        <f t="shared" si="63"/>
        <v>1.9316235782166125</v>
      </c>
      <c r="FS51">
        <f t="shared" si="63"/>
        <v>3.5869859999065001</v>
      </c>
      <c r="FT51">
        <f t="shared" si="63"/>
        <v>1.7716394187766049</v>
      </c>
      <c r="FU51">
        <f t="shared" si="63"/>
        <v>1.9997396713722138</v>
      </c>
      <c r="FV51">
        <f t="shared" si="63"/>
        <v>3.7133534451160077</v>
      </c>
      <c r="FW51">
        <f t="shared" si="63"/>
        <v>1.2228011580576403</v>
      </c>
      <c r="FX51">
        <f t="shared" si="63"/>
        <v>2.5431966370592862</v>
      </c>
    </row>
    <row r="52" spans="1:206" x14ac:dyDescent="0.25">
      <c r="A52" s="8" t="s">
        <v>279</v>
      </c>
      <c r="B52" t="s">
        <v>269</v>
      </c>
      <c r="C52" t="str">
        <f t="shared" ref="C52:AH52" ca="1" si="64">IFERROR(((C48/B48)^4-1)*100, "n/a")</f>
        <v>n/a</v>
      </c>
      <c r="D52" t="str">
        <f t="shared" ca="1" si="64"/>
        <v>n/a</v>
      </c>
      <c r="E52" t="str">
        <f t="shared" ca="1" si="64"/>
        <v>n/a</v>
      </c>
      <c r="F52" t="str">
        <f t="shared" ca="1" si="64"/>
        <v>n/a</v>
      </c>
      <c r="G52" t="str">
        <f t="shared" ca="1" si="64"/>
        <v>n/a</v>
      </c>
      <c r="H52" t="str">
        <f t="shared" ca="1" si="64"/>
        <v>n/a</v>
      </c>
      <c r="I52" t="str">
        <f t="shared" ca="1" si="64"/>
        <v>n/a</v>
      </c>
      <c r="J52" t="str">
        <f t="shared" ca="1" si="64"/>
        <v>n/a</v>
      </c>
      <c r="K52" t="str">
        <f t="shared" ca="1" si="64"/>
        <v>n/a</v>
      </c>
      <c r="L52" t="str">
        <f t="shared" ca="1" si="64"/>
        <v>n/a</v>
      </c>
      <c r="M52" t="str">
        <f t="shared" ca="1" si="64"/>
        <v>n/a</v>
      </c>
      <c r="N52" t="str">
        <f t="shared" ca="1" si="64"/>
        <v>n/a</v>
      </c>
      <c r="O52">
        <f t="shared" ca="1" si="64"/>
        <v>7.440737093580907</v>
      </c>
      <c r="P52">
        <f t="shared" ca="1" si="64"/>
        <v>7.6882595028493483E-2</v>
      </c>
      <c r="Q52">
        <f t="shared" ca="1" si="64"/>
        <v>1.3370697883165361</v>
      </c>
      <c r="R52">
        <f t="shared" ca="1" si="64"/>
        <v>-0.24456807410101478</v>
      </c>
      <c r="S52">
        <f t="shared" ca="1" si="64"/>
        <v>-3.3095874805553094</v>
      </c>
      <c r="T52">
        <f t="shared" ca="1" si="64"/>
        <v>0.73413248487887994</v>
      </c>
      <c r="U52">
        <f t="shared" ca="1" si="64"/>
        <v>0.80921064910273177</v>
      </c>
      <c r="V52">
        <f t="shared" ca="1" si="64"/>
        <v>-6.3006004951838275</v>
      </c>
      <c r="W52">
        <f t="shared" ca="1" si="64"/>
        <v>1.035361128590595</v>
      </c>
      <c r="X52">
        <f t="shared" ca="1" si="64"/>
        <v>2.2590667640630224</v>
      </c>
      <c r="Y52">
        <f t="shared" ca="1" si="64"/>
        <v>3.174527686553108</v>
      </c>
      <c r="Z52">
        <f t="shared" ca="1" si="64"/>
        <v>3.2086270798511007</v>
      </c>
      <c r="AA52">
        <f t="shared" ca="1" si="64"/>
        <v>7.0595291638042124</v>
      </c>
      <c r="AB52">
        <f t="shared" ca="1" si="64"/>
        <v>4.3142998956532619</v>
      </c>
      <c r="AC52">
        <f t="shared" ca="1" si="64"/>
        <v>4.3407423188249306</v>
      </c>
      <c r="AD52">
        <f t="shared" ca="1" si="64"/>
        <v>5.3693583554914159</v>
      </c>
      <c r="AE52">
        <f t="shared" ca="1" si="64"/>
        <v>5.1026825076366578</v>
      </c>
      <c r="AF52">
        <f t="shared" ca="1" si="64"/>
        <v>3.527435180864491</v>
      </c>
      <c r="AG52">
        <f t="shared" ca="1" si="64"/>
        <v>4.4941843805253123</v>
      </c>
      <c r="AH52">
        <f t="shared" ca="1" si="64"/>
        <v>6.7614343603484839</v>
      </c>
      <c r="AI52">
        <f t="shared" ref="AI52:BN52" ca="1" si="65">IFERROR(((AI48/AH48)^4-1)*100, "n/a")</f>
        <v>3.2487130201824588</v>
      </c>
      <c r="AJ52">
        <f t="shared" ca="1" si="65"/>
        <v>9.3240418471028477</v>
      </c>
      <c r="AK52">
        <f t="shared" ca="1" si="65"/>
        <v>2.5092736454087383</v>
      </c>
      <c r="AL52">
        <f t="shared" ca="1" si="65"/>
        <v>3.9101613560144743</v>
      </c>
      <c r="AM52">
        <f t="shared" ca="1" si="65"/>
        <v>2.8267693069231159</v>
      </c>
      <c r="AN52">
        <f t="shared" ca="1" si="65"/>
        <v>0.13910952210369754</v>
      </c>
      <c r="AO52">
        <f t="shared" ca="1" si="65"/>
        <v>3.7183981913575748</v>
      </c>
      <c r="AP52">
        <f t="shared" ca="1" si="65"/>
        <v>0.98756005913027689</v>
      </c>
      <c r="AQ52">
        <f t="shared" ca="1" si="65"/>
        <v>-1.1812933842111795</v>
      </c>
      <c r="AR52">
        <f t="shared" ca="1" si="65"/>
        <v>-8.6211767872203744</v>
      </c>
      <c r="AS52">
        <f t="shared" ca="1" si="65"/>
        <v>2.7360113442505885</v>
      </c>
      <c r="AT52">
        <f t="shared" ca="1" si="65"/>
        <v>4.1601701616265085</v>
      </c>
      <c r="AU52">
        <f t="shared" ca="1" si="65"/>
        <v>2.179628070500006</v>
      </c>
      <c r="AV52">
        <f t="shared" ca="1" si="65"/>
        <v>0.33536506337803473</v>
      </c>
      <c r="AW52">
        <f t="shared" ca="1" si="65"/>
        <v>2.10141757191602</v>
      </c>
      <c r="AX52">
        <f t="shared" ca="1" si="65"/>
        <v>-2.5653617112938232</v>
      </c>
      <c r="AY52">
        <f t="shared" ca="1" si="65"/>
        <v>2.4361774538281367</v>
      </c>
      <c r="AZ52">
        <f t="shared" ca="1" si="65"/>
        <v>1.2736528432191641</v>
      </c>
      <c r="BA52">
        <f t="shared" ca="1" si="65"/>
        <v>2.2349597143962452</v>
      </c>
      <c r="BB52">
        <f t="shared" ca="1" si="65"/>
        <v>5.6754269602252494</v>
      </c>
      <c r="BC52">
        <f t="shared" ca="1" si="65"/>
        <v>2.3406643798177251</v>
      </c>
      <c r="BD52">
        <f t="shared" ca="1" si="65"/>
        <v>6.6721344507755687</v>
      </c>
      <c r="BE52">
        <f t="shared" ca="1" si="65"/>
        <v>6.1892719726814205</v>
      </c>
      <c r="BF52">
        <f t="shared" ca="1" si="65"/>
        <v>6.3757345520582875</v>
      </c>
      <c r="BG52">
        <f t="shared" ca="1" si="65"/>
        <v>4.0431269888946186</v>
      </c>
      <c r="BH52">
        <f t="shared" ca="1" si="65"/>
        <v>6.4985589102512176</v>
      </c>
      <c r="BI52">
        <f t="shared" ca="1" si="65"/>
        <v>3.848767211069215</v>
      </c>
      <c r="BJ52">
        <f t="shared" ca="1" si="65"/>
        <v>5.9745032192566327</v>
      </c>
      <c r="BK52">
        <f t="shared" ca="1" si="65"/>
        <v>7.7589822851251711</v>
      </c>
      <c r="BL52">
        <f t="shared" ca="1" si="65"/>
        <v>3.898711602639704</v>
      </c>
      <c r="BM52">
        <f t="shared" ca="1" si="65"/>
        <v>7.8989241258903053</v>
      </c>
      <c r="BN52">
        <f t="shared" ca="1" si="65"/>
        <v>2.0856778381959984</v>
      </c>
      <c r="BO52">
        <f t="shared" ref="BO52:CT52" ca="1" si="66">IFERROR(((BO48/BN48)^4-1)*100, "n/a")</f>
        <v>3.801652240127229</v>
      </c>
      <c r="BP52">
        <f t="shared" ca="1" si="66"/>
        <v>4.788759370651352</v>
      </c>
      <c r="BQ52">
        <f t="shared" ca="1" si="66"/>
        <v>7.176457126956981</v>
      </c>
      <c r="BR52">
        <f t="shared" ca="1" si="66"/>
        <v>2.9034161977219863</v>
      </c>
      <c r="BS52">
        <f t="shared" ca="1" si="66"/>
        <v>8.0306012259923065E-2</v>
      </c>
      <c r="BT52">
        <f t="shared" ca="1" si="66"/>
        <v>6.4748109034852064</v>
      </c>
      <c r="BU52">
        <f t="shared" ca="1" si="66"/>
        <v>5.2567443319810891</v>
      </c>
      <c r="BV52">
        <f t="shared" ca="1" si="66"/>
        <v>1.4500325018121041</v>
      </c>
      <c r="BW52">
        <f t="shared" ca="1" si="66"/>
        <v>7.3753685154637649</v>
      </c>
      <c r="BX52">
        <f t="shared" ca="1" si="66"/>
        <v>3.2497399510167835</v>
      </c>
      <c r="BY52">
        <f t="shared" ca="1" si="66"/>
        <v>3.5183570486952531</v>
      </c>
      <c r="BZ52">
        <f t="shared" ca="1" si="66"/>
        <v>4.6798003728848903</v>
      </c>
      <c r="CA52">
        <f t="shared" ca="1" si="66"/>
        <v>2.4385664761124248</v>
      </c>
      <c r="CB52">
        <f t="shared" ca="1" si="66"/>
        <v>1.9062967173281598</v>
      </c>
      <c r="CC52">
        <f t="shared" ca="1" si="66"/>
        <v>3.9401809638389462</v>
      </c>
      <c r="CD52">
        <f t="shared" ca="1" si="66"/>
        <v>1.4862333773887793</v>
      </c>
      <c r="CE52">
        <f t="shared" ca="1" si="66"/>
        <v>2.9893540444930977</v>
      </c>
      <c r="CF52">
        <f t="shared" ca="1" si="66"/>
        <v>1.1054004879617052</v>
      </c>
      <c r="CG52">
        <f t="shared" ca="1" si="66"/>
        <v>1.2074824302342302</v>
      </c>
      <c r="CH52">
        <f t="shared" ca="1" si="66"/>
        <v>-3.2779687111484934</v>
      </c>
      <c r="CI52">
        <f t="shared" ca="1" si="66"/>
        <v>-2.0331381260299874</v>
      </c>
      <c r="CJ52">
        <f t="shared" ca="1" si="66"/>
        <v>2.0509948340669215</v>
      </c>
      <c r="CK52">
        <f t="shared" ca="1" si="66"/>
        <v>0.8230388740748662</v>
      </c>
      <c r="CL52">
        <f t="shared" ca="1" si="66"/>
        <v>-1.1863022577765059</v>
      </c>
      <c r="CM52">
        <f t="shared" ca="1" si="66"/>
        <v>5.7751527638968625</v>
      </c>
      <c r="CN52">
        <f t="shared" ca="1" si="66"/>
        <v>1.4895262504545093</v>
      </c>
      <c r="CO52">
        <f t="shared" ca="1" si="66"/>
        <v>3.0268288557340872</v>
      </c>
      <c r="CP52">
        <f t="shared" ca="1" si="66"/>
        <v>4.0918843492820933</v>
      </c>
      <c r="CQ52">
        <f t="shared" ca="1" si="66"/>
        <v>0.96332766425624161</v>
      </c>
      <c r="CR52">
        <f t="shared" ca="1" si="66"/>
        <v>3.4200941124916451</v>
      </c>
      <c r="CS52">
        <f t="shared" ca="1" si="66"/>
        <v>4.4636779579193986</v>
      </c>
      <c r="CT52">
        <f t="shared" ca="1" si="66"/>
        <v>3.7177251631824948</v>
      </c>
      <c r="CU52">
        <f t="shared" ref="CU52:DZ52" ca="1" si="67">IFERROR(((CU48/CT48)^4-1)*100, "n/a")</f>
        <v>4.8964063954392678</v>
      </c>
      <c r="CV52">
        <f t="shared" ca="1" si="67"/>
        <v>3.5517621950019951</v>
      </c>
      <c r="CW52">
        <f t="shared" ca="1" si="67"/>
        <v>3.6178250025921788</v>
      </c>
      <c r="CX52">
        <f t="shared" ca="1" si="67"/>
        <v>4.4235579669212433</v>
      </c>
      <c r="CY52">
        <f t="shared" ca="1" si="67"/>
        <v>1.425337006562577</v>
      </c>
      <c r="CZ52">
        <f t="shared" ca="1" si="67"/>
        <v>3.6687338946682635</v>
      </c>
      <c r="DA52">
        <f t="shared" ca="1" si="67"/>
        <v>3.6905255782143431</v>
      </c>
      <c r="DB52">
        <f t="shared" ca="1" si="67"/>
        <v>3.2327824392532678</v>
      </c>
      <c r="DC52">
        <f t="shared" ca="1" si="67"/>
        <v>4.1618845926448156</v>
      </c>
      <c r="DD52">
        <f t="shared" ca="1" si="67"/>
        <v>4.6679894949237521</v>
      </c>
      <c r="DE52">
        <f t="shared" ca="1" si="67"/>
        <v>2.9528833308053004</v>
      </c>
      <c r="DF52">
        <f t="shared" ca="1" si="67"/>
        <v>3.3728624361512027</v>
      </c>
      <c r="DG52">
        <f t="shared" ca="1" si="67"/>
        <v>4.9175797129907384</v>
      </c>
      <c r="DH52">
        <f t="shared" ca="1" si="67"/>
        <v>2.9726375962941809</v>
      </c>
      <c r="DI52">
        <f t="shared" ca="1" si="67"/>
        <v>7.6581417714846944</v>
      </c>
      <c r="DJ52">
        <f t="shared" ca="1" si="67"/>
        <v>5.5911193665730829</v>
      </c>
      <c r="DK52">
        <f t="shared" ca="1" si="67"/>
        <v>5.2414152252254764</v>
      </c>
      <c r="DL52">
        <f t="shared" ca="1" si="67"/>
        <v>7.8657540643725099</v>
      </c>
      <c r="DM52">
        <f t="shared" ca="1" si="67"/>
        <v>6.1682591346525983</v>
      </c>
      <c r="DN52">
        <f t="shared" ca="1" si="67"/>
        <v>6.695668012563849</v>
      </c>
      <c r="DO52">
        <f t="shared" ca="1" si="67"/>
        <v>4.4891699487778824</v>
      </c>
      <c r="DP52">
        <f t="shared" ca="1" si="67"/>
        <v>6.3270267703704697</v>
      </c>
      <c r="DQ52">
        <f t="shared" ca="1" si="67"/>
        <v>4.9150527863972115</v>
      </c>
      <c r="DR52">
        <f t="shared" ca="1" si="67"/>
        <v>6.2846072330574598</v>
      </c>
      <c r="DS52">
        <f t="shared" ca="1" si="67"/>
        <v>6.7639036468396085</v>
      </c>
      <c r="DT52">
        <f t="shared" ca="1" si="67"/>
        <v>4.2969035699528257</v>
      </c>
      <c r="DU52">
        <f t="shared" ca="1" si="67"/>
        <v>4.0075085079553707</v>
      </c>
      <c r="DV52">
        <f t="shared" ca="1" si="67"/>
        <v>3.6083471458229877</v>
      </c>
      <c r="DW52">
        <f t="shared" ca="1" si="67"/>
        <v>1.6452865626655377</v>
      </c>
      <c r="DX52">
        <f t="shared" ca="1" si="67"/>
        <v>0.90254684276001029</v>
      </c>
      <c r="DY52">
        <f t="shared" ca="1" si="67"/>
        <v>-9.3295327413389639E-2</v>
      </c>
      <c r="DZ52">
        <f t="shared" ca="1" si="67"/>
        <v>4.4176641725796717</v>
      </c>
      <c r="EA52">
        <f t="shared" ref="EA52:FF52" ca="1" si="68">IFERROR(((EA48/DZ48)^4-1)*100, "n/a")</f>
        <v>-0.55333527833852925</v>
      </c>
      <c r="EB52">
        <f t="shared" ca="1" si="68"/>
        <v>-0.36779002927008753</v>
      </c>
      <c r="EC52">
        <f t="shared" ca="1" si="68"/>
        <v>0.8238276341441253</v>
      </c>
      <c r="ED52">
        <f t="shared" ca="1" si="68"/>
        <v>0.56905032713612247</v>
      </c>
      <c r="EE52">
        <f t="shared" ca="1" si="68"/>
        <v>1.1997365683780181E-2</v>
      </c>
      <c r="EF52">
        <f t="shared" ca="1" si="68"/>
        <v>2.9168855718083364</v>
      </c>
      <c r="EG52">
        <f t="shared" ca="1" si="68"/>
        <v>4.5283488186344867</v>
      </c>
      <c r="EH52">
        <f t="shared" ca="1" si="68"/>
        <v>2.178166046636365</v>
      </c>
      <c r="EI52">
        <f t="shared" ca="1" si="68"/>
        <v>3.3686827464602054</v>
      </c>
      <c r="EJ52">
        <f t="shared" ca="1" si="68"/>
        <v>2.1389232344313891</v>
      </c>
      <c r="EK52">
        <f t="shared" ca="1" si="68"/>
        <v>3.8634477547089485</v>
      </c>
      <c r="EL52">
        <f t="shared" ca="1" si="68"/>
        <v>4.1604478467656358</v>
      </c>
      <c r="EM52">
        <f t="shared" ca="1" si="68"/>
        <v>3.7709394714260602</v>
      </c>
      <c r="EN52">
        <f t="shared" ca="1" si="68"/>
        <v>5.0436045695919418</v>
      </c>
      <c r="EO52">
        <f t="shared" ca="1" si="68"/>
        <v>3.7388607769210935</v>
      </c>
      <c r="EP52">
        <f t="shared" ca="1" si="68"/>
        <v>2.2076616875048138</v>
      </c>
      <c r="EQ52">
        <f t="shared" ca="1" si="68"/>
        <v>5.3649124523858394</v>
      </c>
      <c r="ER52">
        <f t="shared" ca="1" si="68"/>
        <v>3.025730964172535</v>
      </c>
      <c r="ES52">
        <f t="shared" ca="1" si="68"/>
        <v>2.7666022786303257</v>
      </c>
      <c r="ET52">
        <f t="shared" ca="1" si="68"/>
        <v>4.716102890152607</v>
      </c>
      <c r="EU52">
        <f t="shared" ca="1" si="68"/>
        <v>2.5638133822827314</v>
      </c>
      <c r="EV52">
        <f t="shared" ca="1" si="68"/>
        <v>1.8889781282038776</v>
      </c>
      <c r="EW52">
        <f t="shared" ca="1" si="68"/>
        <v>2.0103664798200471</v>
      </c>
      <c r="EX52">
        <f t="shared" ca="1" si="68"/>
        <v>0.41971756955321293</v>
      </c>
      <c r="EY52">
        <f t="shared" ca="1" si="68"/>
        <v>-0.90579515443717229</v>
      </c>
      <c r="EZ52">
        <f t="shared" ca="1" si="68"/>
        <v>-1.7366907757651595</v>
      </c>
      <c r="FA52">
        <f t="shared" ca="1" si="68"/>
        <v>-3.9400592738208728</v>
      </c>
      <c r="FB52">
        <f t="shared" ca="1" si="68"/>
        <v>-5.2897971513451552</v>
      </c>
      <c r="FC52">
        <f t="shared" ca="1" si="68"/>
        <v>-4.7564621772998583</v>
      </c>
      <c r="FD52">
        <f t="shared" ca="1" si="68"/>
        <v>-5.636509878788198</v>
      </c>
      <c r="FE52">
        <f t="shared" ca="1" si="68"/>
        <v>-1.6073302733292549</v>
      </c>
      <c r="FF52">
        <f t="shared" ca="1" si="68"/>
        <v>-3.492577682341591</v>
      </c>
      <c r="FG52">
        <f t="shared" ref="FG52:FX52" ca="1" si="69">IFERROR(((FG48/FF48)^4-1)*100, "n/a")</f>
        <v>-0.89573666444358047</v>
      </c>
      <c r="FH52">
        <f t="shared" ca="1" si="69"/>
        <v>2.0286805557234278</v>
      </c>
      <c r="FI52">
        <f t="shared" ca="1" si="69"/>
        <v>1.1688227384636818</v>
      </c>
      <c r="FJ52">
        <f t="shared" ca="1" si="69"/>
        <v>2.9201669411742515</v>
      </c>
      <c r="FK52">
        <f t="shared" ca="1" si="69"/>
        <v>2.3055407255472504</v>
      </c>
      <c r="FL52">
        <f t="shared" ca="1" si="69"/>
        <v>1.3861253024790132</v>
      </c>
      <c r="FM52">
        <f t="shared" ca="1" si="69"/>
        <v>2.5829481157230827</v>
      </c>
      <c r="FN52">
        <f t="shared" ca="1" si="69"/>
        <v>2.2778149682280979</v>
      </c>
      <c r="FO52">
        <f t="shared" ca="1" si="69"/>
        <v>3.8111696337210121</v>
      </c>
      <c r="FP52">
        <f t="shared" ca="1" si="69"/>
        <v>2.0441954184539979</v>
      </c>
      <c r="FQ52">
        <f t="shared" ca="1" si="69"/>
        <v>2.3201018147256169</v>
      </c>
      <c r="FR52">
        <f t="shared" ca="1" si="69"/>
        <v>2.4922613442315944</v>
      </c>
      <c r="FS52">
        <f t="shared" ca="1" si="69"/>
        <v>4.859849271744876</v>
      </c>
      <c r="FT52">
        <f t="shared" ca="1" si="69"/>
        <v>2.9677346715382358</v>
      </c>
      <c r="FU52">
        <f t="shared" ca="1" si="69"/>
        <v>2.5883186152098947</v>
      </c>
      <c r="FV52">
        <f t="shared" ca="1" si="69"/>
        <v>4.4936476716317841</v>
      </c>
      <c r="FW52">
        <f t="shared" ca="1" si="69"/>
        <v>1.9970899553600319</v>
      </c>
      <c r="FX52">
        <f t="shared" ca="1" si="69"/>
        <v>3.0993828622145836</v>
      </c>
    </row>
    <row r="53" spans="1:206" x14ac:dyDescent="0.25">
      <c r="A53" s="8" t="s">
        <v>213</v>
      </c>
      <c r="B53" t="s">
        <v>212</v>
      </c>
      <c r="C53" t="str">
        <f t="shared" ref="C53:AH53" ca="1" si="70">IFERROR(C51-C52, "n/a")</f>
        <v>n/a</v>
      </c>
      <c r="D53" t="str">
        <f t="shared" ca="1" si="70"/>
        <v>n/a</v>
      </c>
      <c r="E53" t="str">
        <f t="shared" ca="1" si="70"/>
        <v>n/a</v>
      </c>
      <c r="F53" t="str">
        <f t="shared" ca="1" si="70"/>
        <v>n/a</v>
      </c>
      <c r="G53" t="str">
        <f t="shared" ca="1" si="70"/>
        <v>n/a</v>
      </c>
      <c r="H53" t="str">
        <f t="shared" ca="1" si="70"/>
        <v>n/a</v>
      </c>
      <c r="I53" t="str">
        <f t="shared" ca="1" si="70"/>
        <v>n/a</v>
      </c>
      <c r="J53" t="str">
        <f t="shared" ca="1" si="70"/>
        <v>n/a</v>
      </c>
      <c r="K53" t="str">
        <f t="shared" ca="1" si="70"/>
        <v>n/a</v>
      </c>
      <c r="L53" t="str">
        <f t="shared" ca="1" si="70"/>
        <v>n/a</v>
      </c>
      <c r="M53" t="str">
        <f t="shared" ca="1" si="70"/>
        <v>n/a</v>
      </c>
      <c r="N53" t="str">
        <f t="shared" ca="1" si="70"/>
        <v>n/a</v>
      </c>
      <c r="O53">
        <f t="shared" ca="1" si="70"/>
        <v>7.0970810992365685E-2</v>
      </c>
      <c r="P53">
        <f t="shared" ca="1" si="70"/>
        <v>-0.24370313723889314</v>
      </c>
      <c r="Q53">
        <f t="shared" ca="1" si="70"/>
        <v>8.9958679705870459E-2</v>
      </c>
      <c r="R53">
        <f t="shared" ca="1" si="70"/>
        <v>-0.91518298153925315</v>
      </c>
      <c r="S53">
        <f t="shared" ca="1" si="70"/>
        <v>-0.13770332082300163</v>
      </c>
      <c r="T53">
        <f t="shared" ca="1" si="70"/>
        <v>0.68031974279005869</v>
      </c>
      <c r="U53">
        <f t="shared" ca="1" si="70"/>
        <v>0.84267538381717078</v>
      </c>
      <c r="V53">
        <f t="shared" ca="1" si="70"/>
        <v>0.5682282402254426</v>
      </c>
      <c r="W53">
        <f t="shared" ca="1" si="70"/>
        <v>2.3497016017189454</v>
      </c>
      <c r="X53">
        <f t="shared" ca="1" si="70"/>
        <v>4.5885386054633104</v>
      </c>
      <c r="Y53">
        <f t="shared" ca="1" si="70"/>
        <v>2.6674280380245108</v>
      </c>
      <c r="Z53">
        <f t="shared" ca="1" si="70"/>
        <v>1.0990910646177188</v>
      </c>
      <c r="AA53">
        <f t="shared" ca="1" si="70"/>
        <v>1.1824637230959834</v>
      </c>
      <c r="AB53">
        <f t="shared" ca="1" si="70"/>
        <v>-0.59099449490185307</v>
      </c>
      <c r="AC53">
        <f t="shared" ca="1" si="70"/>
        <v>-2.9085703274844832E-2</v>
      </c>
      <c r="AD53">
        <f t="shared" ca="1" si="70"/>
        <v>-3.6426217344653899E-2</v>
      </c>
      <c r="AE53">
        <f t="shared" ca="1" si="70"/>
        <v>-0.45228779876531622</v>
      </c>
      <c r="AF53">
        <f t="shared" ca="1" si="70"/>
        <v>-1.3032990832823943</v>
      </c>
      <c r="AG53">
        <f t="shared" ca="1" si="70"/>
        <v>-0.62167342590202512</v>
      </c>
      <c r="AH53">
        <f t="shared" ca="1" si="70"/>
        <v>-0.59477945067150095</v>
      </c>
      <c r="AI53">
        <f t="shared" ref="AI53:BN53" ca="1" si="71">IFERROR(AI51-AI52, "n/a")</f>
        <v>-0.92002892399869474</v>
      </c>
      <c r="AJ53">
        <f t="shared" ca="1" si="71"/>
        <v>-0.51237399920704974</v>
      </c>
      <c r="AK53">
        <f t="shared" ca="1" si="71"/>
        <v>-0.82336885270912763</v>
      </c>
      <c r="AL53">
        <f t="shared" ca="1" si="71"/>
        <v>-0.66697168853517841</v>
      </c>
      <c r="AM53">
        <f t="shared" ca="1" si="71"/>
        <v>-0.78277621629290195</v>
      </c>
      <c r="AN53">
        <f t="shared" ca="1" si="71"/>
        <v>-0.36985646956244622</v>
      </c>
      <c r="AO53">
        <f t="shared" ca="1" si="71"/>
        <v>0.26821693443348504</v>
      </c>
      <c r="AP53">
        <f t="shared" ca="1" si="71"/>
        <v>9.1297372496357276E-2</v>
      </c>
      <c r="AQ53">
        <f t="shared" ca="1" si="71"/>
        <v>0.56750977367725497</v>
      </c>
      <c r="AR53">
        <f t="shared" ca="1" si="71"/>
        <v>-7.3802407692047822E-2</v>
      </c>
      <c r="AS53">
        <f t="shared" ca="1" si="71"/>
        <v>1.644755759039751</v>
      </c>
      <c r="AT53">
        <f t="shared" ca="1" si="71"/>
        <v>1.2467365436037436</v>
      </c>
      <c r="AU53">
        <f t="shared" ca="1" si="71"/>
        <v>-5.8535204845999722E-2</v>
      </c>
      <c r="AV53">
        <f t="shared" ca="1" si="71"/>
        <v>-0.40446929713551238</v>
      </c>
      <c r="AW53">
        <f t="shared" ca="1" si="71"/>
        <v>-0.48183627206315194</v>
      </c>
      <c r="AX53">
        <f t="shared" ca="1" si="71"/>
        <v>-0.40124906296514773</v>
      </c>
      <c r="AY53">
        <f t="shared" ca="1" si="71"/>
        <v>0.23644835651954743</v>
      </c>
      <c r="AZ53">
        <f t="shared" ca="1" si="71"/>
        <v>0.21143351072989702</v>
      </c>
      <c r="BA53">
        <f t="shared" ca="1" si="71"/>
        <v>0.89108462389222431</v>
      </c>
      <c r="BB53">
        <f t="shared" ca="1" si="71"/>
        <v>1.8277702357739622</v>
      </c>
      <c r="BC53">
        <f t="shared" ca="1" si="71"/>
        <v>1.6073972954866234</v>
      </c>
      <c r="BD53">
        <f t="shared" ca="1" si="71"/>
        <v>1.4810847818802921</v>
      </c>
      <c r="BE53">
        <f t="shared" ca="1" si="71"/>
        <v>1.0164863180866623</v>
      </c>
      <c r="BF53">
        <f t="shared" ca="1" si="71"/>
        <v>7.9644236020182113E-2</v>
      </c>
      <c r="BG53">
        <f t="shared" ca="1" si="71"/>
        <v>-0.60426187464979186</v>
      </c>
      <c r="BH53">
        <f t="shared" ca="1" si="71"/>
        <v>-0.67512537642369086</v>
      </c>
      <c r="BI53">
        <f t="shared" ca="1" si="71"/>
        <v>-0.73954573680514724</v>
      </c>
      <c r="BJ53">
        <f t="shared" ca="1" si="71"/>
        <v>-0.57876396572433819</v>
      </c>
      <c r="BK53">
        <f t="shared" ca="1" si="71"/>
        <v>-0.7800079046956343</v>
      </c>
      <c r="BL53">
        <f t="shared" ca="1" si="71"/>
        <v>-9.0509932172166963E-2</v>
      </c>
      <c r="BM53">
        <f t="shared" ca="1" si="71"/>
        <v>8.4115687853714149E-3</v>
      </c>
      <c r="BN53">
        <f t="shared" ca="1" si="71"/>
        <v>-1.0541310938801951</v>
      </c>
      <c r="BO53">
        <f t="shared" ref="BO53:CT53" ca="1" si="72">IFERROR(BO51-BO52, "n/a")</f>
        <v>-0.37197886407818181</v>
      </c>
      <c r="BP53">
        <f t="shared" ca="1" si="72"/>
        <v>-0.24129822770246889</v>
      </c>
      <c r="BQ53">
        <f t="shared" ca="1" si="72"/>
        <v>0.26756077947849288</v>
      </c>
      <c r="BR53">
        <f t="shared" ca="1" si="72"/>
        <v>-0.31986866577473627</v>
      </c>
      <c r="BS53">
        <f t="shared" ca="1" si="72"/>
        <v>-1.7510433432921246E-2</v>
      </c>
      <c r="BT53">
        <f t="shared" ca="1" si="72"/>
        <v>-0.81095756116613682</v>
      </c>
      <c r="BU53">
        <f t="shared" ca="1" si="72"/>
        <v>-0.53984930072430437</v>
      </c>
      <c r="BV53">
        <f t="shared" ca="1" si="72"/>
        <v>-0.60583150322330859</v>
      </c>
      <c r="BW53">
        <f t="shared" ca="1" si="72"/>
        <v>-6.8077586716608351E-2</v>
      </c>
      <c r="BX53">
        <f t="shared" ca="1" si="72"/>
        <v>-0.28447772008342032</v>
      </c>
      <c r="BY53">
        <f t="shared" ca="1" si="72"/>
        <v>-5.6451872602814035E-2</v>
      </c>
      <c r="BZ53">
        <f t="shared" ca="1" si="72"/>
        <v>-2.3032201774420002E-2</v>
      </c>
      <c r="CA53">
        <f t="shared" ca="1" si="72"/>
        <v>-0.57892038940763335</v>
      </c>
      <c r="CB53">
        <f t="shared" ca="1" si="72"/>
        <v>-1.1048325376172841E-2</v>
      </c>
      <c r="CC53">
        <f t="shared" ca="1" si="72"/>
        <v>9.7197627894951566E-2</v>
      </c>
      <c r="CD53">
        <f t="shared" ca="1" si="72"/>
        <v>0.28701592748765492</v>
      </c>
      <c r="CE53">
        <f t="shared" ca="1" si="72"/>
        <v>0.49159752062359896</v>
      </c>
      <c r="CF53">
        <f t="shared" ca="1" si="72"/>
        <v>0.15165288262575238</v>
      </c>
      <c r="CG53">
        <f t="shared" ca="1" si="72"/>
        <v>0.41600777223591567</v>
      </c>
      <c r="CH53">
        <f t="shared" ca="1" si="72"/>
        <v>0.28717648035033738</v>
      </c>
      <c r="CI53">
        <f t="shared" ca="1" si="72"/>
        <v>0.66123537165221347</v>
      </c>
      <c r="CJ53">
        <f t="shared" ca="1" si="72"/>
        <v>1.3480656065987029</v>
      </c>
      <c r="CK53">
        <f t="shared" ca="1" si="72"/>
        <v>1.1334480360466026</v>
      </c>
      <c r="CL53">
        <f t="shared" ca="1" si="72"/>
        <v>1.0812942599667363</v>
      </c>
      <c r="CM53">
        <f t="shared" ca="1" si="72"/>
        <v>1.9484793728500982</v>
      </c>
      <c r="CN53">
        <f t="shared" ca="1" si="72"/>
        <v>1.2823701663127407</v>
      </c>
      <c r="CO53">
        <f t="shared" ca="1" si="72"/>
        <v>1.3736927477997929</v>
      </c>
      <c r="CP53">
        <f t="shared" ca="1" si="72"/>
        <v>0.75689802013552132</v>
      </c>
      <c r="CQ53">
        <f t="shared" ca="1" si="72"/>
        <v>0.56088926180490883</v>
      </c>
      <c r="CR53">
        <f t="shared" ca="1" si="72"/>
        <v>0.22031234400960997</v>
      </c>
      <c r="CS53">
        <f t="shared" ca="1" si="72"/>
        <v>2.6773388012846233E-2</v>
      </c>
      <c r="CT53">
        <f t="shared" ca="1" si="72"/>
        <v>-0.12998381041611218</v>
      </c>
      <c r="CU53">
        <f t="shared" ref="CU53:DZ53" ca="1" si="73">IFERROR(CU51-CU52, "n/a")</f>
        <v>-0.22812731108630135</v>
      </c>
      <c r="CV53">
        <f t="shared" ca="1" si="73"/>
        <v>-0.41656972517247759</v>
      </c>
      <c r="CW53">
        <f t="shared" ca="1" si="73"/>
        <v>-0.48105910598494894</v>
      </c>
      <c r="CX53">
        <f t="shared" ca="1" si="73"/>
        <v>-5.0027062912083586E-2</v>
      </c>
      <c r="CY53">
        <f t="shared" ca="1" si="73"/>
        <v>-0.36291272810773378</v>
      </c>
      <c r="CZ53">
        <f t="shared" ca="1" si="73"/>
        <v>-3.1709701038451499E-2</v>
      </c>
      <c r="DA53">
        <f t="shared" ca="1" si="73"/>
        <v>2.7514769626901803E-2</v>
      </c>
      <c r="DB53">
        <f t="shared" ca="1" si="73"/>
        <v>-0.39216810020274995</v>
      </c>
      <c r="DC53">
        <f t="shared" ca="1" si="73"/>
        <v>-0.39835328096362588</v>
      </c>
      <c r="DD53">
        <f t="shared" ca="1" si="73"/>
        <v>-0.25340740066583933</v>
      </c>
      <c r="DE53">
        <f t="shared" ca="1" si="73"/>
        <v>-0.52156536117482499</v>
      </c>
      <c r="DF53">
        <f t="shared" ca="1" si="73"/>
        <v>-0.19137672618636525</v>
      </c>
      <c r="DG53">
        <f t="shared" ca="1" si="73"/>
        <v>-0.63024875370705224</v>
      </c>
      <c r="DH53">
        <f t="shared" ca="1" si="73"/>
        <v>-1.1473856228874313</v>
      </c>
      <c r="DI53">
        <f t="shared" ca="1" si="73"/>
        <v>-0.63641245915480038</v>
      </c>
      <c r="DJ53">
        <f t="shared" ca="1" si="73"/>
        <v>-0.7553206008273472</v>
      </c>
      <c r="DK53">
        <f t="shared" ca="1" si="73"/>
        <v>-1.0481351918007809</v>
      </c>
      <c r="DL53">
        <f t="shared" ca="1" si="73"/>
        <v>-0.61195864705454461</v>
      </c>
      <c r="DM53">
        <f t="shared" ca="1" si="73"/>
        <v>-0.80552821805599528</v>
      </c>
      <c r="DN53">
        <f t="shared" ca="1" si="73"/>
        <v>-0.68649460775298543</v>
      </c>
      <c r="DO53">
        <f t="shared" ca="1" si="73"/>
        <v>-0.62347576905479318</v>
      </c>
      <c r="DP53">
        <f t="shared" ca="1" si="73"/>
        <v>-0.27192873604242607</v>
      </c>
      <c r="DQ53">
        <f t="shared" ca="1" si="73"/>
        <v>-0.29463197789862949</v>
      </c>
      <c r="DR53">
        <f t="shared" ca="1" si="73"/>
        <v>-0.28135829154720682</v>
      </c>
      <c r="DS53">
        <f t="shared" ca="1" si="73"/>
        <v>-0.5332306963274247</v>
      </c>
      <c r="DT53">
        <f t="shared" ca="1" si="73"/>
        <v>-0.40263464910450519</v>
      </c>
      <c r="DU53">
        <f t="shared" ca="1" si="73"/>
        <v>-5.9667454492062788E-2</v>
      </c>
      <c r="DV53">
        <f t="shared" ca="1" si="73"/>
        <v>4.3347032212537329E-4</v>
      </c>
      <c r="DW53">
        <f t="shared" ca="1" si="73"/>
        <v>5.5376263792483726E-2</v>
      </c>
      <c r="DX53">
        <f t="shared" ca="1" si="73"/>
        <v>0.13035036365371955</v>
      </c>
      <c r="DY53">
        <f t="shared" ca="1" si="73"/>
        <v>1.5591788920190308</v>
      </c>
      <c r="DZ53">
        <f t="shared" ca="1" si="73"/>
        <v>1.835258457744815</v>
      </c>
      <c r="EA53">
        <f t="shared" ref="EA53:FF53" ca="1" si="74">IFERROR(EA51-EA52, "n/a")</f>
        <v>1.7588743058626011</v>
      </c>
      <c r="EB53">
        <f t="shared" ca="1" si="74"/>
        <v>2.4246183611397965</v>
      </c>
      <c r="EC53">
        <f t="shared" ca="1" si="74"/>
        <v>2.0020534080688268</v>
      </c>
      <c r="ED53">
        <f t="shared" ca="1" si="74"/>
        <v>1.5995005018649699</v>
      </c>
      <c r="EE53">
        <f t="shared" ca="1" si="74"/>
        <v>1.7565054485938036</v>
      </c>
      <c r="EF53">
        <f t="shared" ca="1" si="74"/>
        <v>1.6114115115431371</v>
      </c>
      <c r="EG53">
        <f t="shared" ca="1" si="74"/>
        <v>1.5015733355510319</v>
      </c>
      <c r="EH53">
        <f t="shared" ca="1" si="74"/>
        <v>0.96353738756400631</v>
      </c>
      <c r="EI53">
        <f t="shared" ca="1" si="74"/>
        <v>0.57794782107218889</v>
      </c>
      <c r="EJ53">
        <f t="shared" ca="1" si="74"/>
        <v>0.48534414816412408</v>
      </c>
      <c r="EK53">
        <f t="shared" ca="1" si="74"/>
        <v>1.4543841055680851E-2</v>
      </c>
      <c r="EL53">
        <f t="shared" ca="1" si="74"/>
        <v>5.6652981125004942E-3</v>
      </c>
      <c r="EM53">
        <f t="shared" ca="1" si="74"/>
        <v>-0.67714412020056791</v>
      </c>
      <c r="EN53">
        <f t="shared" ca="1" si="74"/>
        <v>-0.62322937334737816</v>
      </c>
      <c r="EO53">
        <f t="shared" ca="1" si="74"/>
        <v>-0.60324465706897978</v>
      </c>
      <c r="EP53">
        <f t="shared" ca="1" si="74"/>
        <v>-0.69264046680055369</v>
      </c>
      <c r="EQ53">
        <f t="shared" ca="1" si="74"/>
        <v>-0.80300468987448692</v>
      </c>
      <c r="ER53">
        <f t="shared" ca="1" si="74"/>
        <v>-0.87899088225262823</v>
      </c>
      <c r="ES53">
        <f t="shared" ca="1" si="74"/>
        <v>-0.41093473572120232</v>
      </c>
      <c r="ET53">
        <f t="shared" ca="1" si="74"/>
        <v>-0.57529122334485372</v>
      </c>
      <c r="EU53">
        <f t="shared" ca="1" si="74"/>
        <v>-0.44217260211421028</v>
      </c>
      <c r="EV53">
        <f t="shared" ca="1" si="74"/>
        <v>-0.52479213110883105</v>
      </c>
      <c r="EW53">
        <f t="shared" ca="1" si="74"/>
        <v>-0.21883262910664669</v>
      </c>
      <c r="EX53">
        <f t="shared" ca="1" si="74"/>
        <v>8.1759015501203791E-2</v>
      </c>
      <c r="EY53">
        <f t="shared" ca="1" si="74"/>
        <v>8.3096071683408379E-2</v>
      </c>
      <c r="EZ53">
        <f t="shared" ca="1" si="74"/>
        <v>2.4102870169302792</v>
      </c>
      <c r="FA53">
        <f t="shared" ca="1" si="74"/>
        <v>1.0817272403737643</v>
      </c>
      <c r="FB53">
        <f t="shared" ca="1" si="74"/>
        <v>0.56244539976255759</v>
      </c>
      <c r="FC53">
        <f t="shared" ca="1" si="74"/>
        <v>3.3916860631299506</v>
      </c>
      <c r="FD53">
        <f t="shared" ca="1" si="74"/>
        <v>3.8457632082221078</v>
      </c>
      <c r="FE53">
        <f t="shared" ca="1" si="74"/>
        <v>4.0564947013624124</v>
      </c>
      <c r="FF53">
        <f t="shared" ca="1" si="74"/>
        <v>3.447987080503867</v>
      </c>
      <c r="FG53">
        <f t="shared" ref="FG53:FX53" ca="1" si="75">IFERROR(FG51-FG52, "n/a")</f>
        <v>3.0580526854184997</v>
      </c>
      <c r="FH53">
        <f t="shared" ca="1" si="75"/>
        <v>1.2660484205422318</v>
      </c>
      <c r="FI53">
        <f t="shared" ca="1" si="75"/>
        <v>1.4448245503947188</v>
      </c>
      <c r="FJ53">
        <f t="shared" ca="1" si="75"/>
        <v>1.2372871165007959</v>
      </c>
      <c r="FK53">
        <f t="shared" ca="1" si="75"/>
        <v>-0.28372073100415562</v>
      </c>
      <c r="FL53">
        <f t="shared" ca="1" si="75"/>
        <v>-0.57719183914297645</v>
      </c>
      <c r="FM53">
        <f t="shared" ca="1" si="75"/>
        <v>-0.83290728499878508</v>
      </c>
      <c r="FN53">
        <f t="shared" ca="1" si="75"/>
        <v>-0.92499017874512202</v>
      </c>
      <c r="FO53">
        <f t="shared" ca="1" si="75"/>
        <v>-1.0377458030109699</v>
      </c>
      <c r="FP53">
        <f t="shared" ca="1" si="75"/>
        <v>-0.78293056384795001</v>
      </c>
      <c r="FQ53">
        <f t="shared" ca="1" si="75"/>
        <v>-0.379105319343509</v>
      </c>
      <c r="FR53">
        <f t="shared" ca="1" si="75"/>
        <v>-0.56063776601498194</v>
      </c>
      <c r="FS53">
        <f t="shared" ca="1" si="75"/>
        <v>-1.2728632718383759</v>
      </c>
      <c r="FT53">
        <f t="shared" ca="1" si="75"/>
        <v>-1.1960952527616309</v>
      </c>
      <c r="FU53">
        <f t="shared" ca="1" si="75"/>
        <v>-0.58857894383768095</v>
      </c>
      <c r="FV53">
        <f t="shared" ca="1" si="75"/>
        <v>-0.7802942265157764</v>
      </c>
      <c r="FW53">
        <f t="shared" ca="1" si="75"/>
        <v>-0.77428879730239153</v>
      </c>
      <c r="FX53">
        <f t="shared" ca="1" si="75"/>
        <v>-0.55618622515529736</v>
      </c>
    </row>
    <row r="54" spans="1:206" x14ac:dyDescent="0.25">
      <c r="A54" s="8" t="s">
        <v>230</v>
      </c>
      <c r="B54" t="s">
        <v>231</v>
      </c>
      <c r="C54" t="str">
        <f>IFERROR(((C20/B20)^4-1), "n/a")</f>
        <v>n/a</v>
      </c>
      <c r="D54">
        <f t="shared" ref="D54:BO54" si="76">IFERROR(((D20/C20)^4-1), "n/a")</f>
        <v>3.6929774765400047E-2</v>
      </c>
      <c r="E54">
        <f t="shared" si="76"/>
        <v>3.6068499593861381E-2</v>
      </c>
      <c r="F54">
        <f t="shared" si="76"/>
        <v>3.5314070366516903E-2</v>
      </c>
      <c r="G54">
        <f t="shared" si="76"/>
        <v>3.4491268180470325E-2</v>
      </c>
      <c r="H54">
        <f t="shared" si="76"/>
        <v>3.3517595661646915E-2</v>
      </c>
      <c r="I54">
        <f t="shared" si="76"/>
        <v>3.3070866867140447E-2</v>
      </c>
      <c r="J54">
        <f t="shared" si="76"/>
        <v>3.2883124304448064E-2</v>
      </c>
      <c r="K54">
        <f t="shared" si="76"/>
        <v>3.3028728867328994E-2</v>
      </c>
      <c r="L54">
        <f t="shared" si="76"/>
        <v>3.308656931124454E-2</v>
      </c>
      <c r="M54">
        <f t="shared" si="76"/>
        <v>3.3385114552763939E-2</v>
      </c>
      <c r="N54">
        <f t="shared" si="76"/>
        <v>3.3997419869847612E-2</v>
      </c>
      <c r="O54">
        <f t="shared" si="76"/>
        <v>3.4993443177061989E-2</v>
      </c>
      <c r="P54">
        <f t="shared" si="76"/>
        <v>3.6280719619629531E-2</v>
      </c>
      <c r="Q54">
        <f t="shared" si="76"/>
        <v>3.6901254206401779E-2</v>
      </c>
      <c r="R54">
        <f t="shared" si="76"/>
        <v>3.7267783305799496E-2</v>
      </c>
      <c r="S54">
        <f t="shared" si="76"/>
        <v>3.7621382006765236E-2</v>
      </c>
      <c r="T54">
        <f t="shared" si="76"/>
        <v>3.8039051627807963E-2</v>
      </c>
      <c r="U54">
        <f t="shared" si="76"/>
        <v>3.7832974796760066E-2</v>
      </c>
      <c r="V54">
        <f t="shared" si="76"/>
        <v>3.7252376136244214E-2</v>
      </c>
      <c r="W54">
        <f t="shared" si="76"/>
        <v>3.5938252593408881E-2</v>
      </c>
      <c r="X54">
        <f t="shared" si="76"/>
        <v>3.4509479888776173E-2</v>
      </c>
      <c r="Y54">
        <f t="shared" si="76"/>
        <v>3.3701673078924799E-2</v>
      </c>
      <c r="Z54">
        <f t="shared" si="76"/>
        <v>3.305714886986677E-2</v>
      </c>
      <c r="AA54">
        <f t="shared" si="76"/>
        <v>3.2282431389516031E-2</v>
      </c>
      <c r="AB54">
        <f t="shared" si="76"/>
        <v>3.1738534403890739E-2</v>
      </c>
      <c r="AC54">
        <f t="shared" si="76"/>
        <v>3.1771893239620264E-2</v>
      </c>
      <c r="AD54">
        <f t="shared" si="76"/>
        <v>3.2294403552603823E-2</v>
      </c>
      <c r="AE54">
        <f t="shared" si="76"/>
        <v>3.3570275487629697E-2</v>
      </c>
      <c r="AF54">
        <f t="shared" si="76"/>
        <v>3.4814164596049357E-2</v>
      </c>
      <c r="AG54">
        <f t="shared" si="76"/>
        <v>3.5612994001647191E-2</v>
      </c>
      <c r="AH54">
        <f t="shared" si="76"/>
        <v>3.6457154961318627E-2</v>
      </c>
      <c r="AI54">
        <f t="shared" si="76"/>
        <v>3.7479496005450086E-2</v>
      </c>
      <c r="AJ54">
        <f t="shared" si="76"/>
        <v>3.9477780239327576E-2</v>
      </c>
      <c r="AK54">
        <f t="shared" si="76"/>
        <v>3.9357735503674274E-2</v>
      </c>
      <c r="AL54">
        <f t="shared" si="76"/>
        <v>3.8579660108562841E-2</v>
      </c>
      <c r="AM54">
        <f t="shared" si="76"/>
        <v>3.6974310556899814E-2</v>
      </c>
      <c r="AN54">
        <f t="shared" si="76"/>
        <v>3.4638748367682437E-2</v>
      </c>
      <c r="AO54">
        <f t="shared" si="76"/>
        <v>3.2619546753153594E-2</v>
      </c>
      <c r="AP54">
        <f t="shared" si="76"/>
        <v>3.0271340504462563E-2</v>
      </c>
      <c r="AQ54">
        <f t="shared" si="76"/>
        <v>2.6478391540755375E-2</v>
      </c>
      <c r="AR54">
        <f t="shared" si="76"/>
        <v>2.252395507085958E-2</v>
      </c>
      <c r="AS54">
        <f t="shared" si="76"/>
        <v>2.1167645322394346E-2</v>
      </c>
      <c r="AT54">
        <f t="shared" si="76"/>
        <v>2.0628198591775559E-2</v>
      </c>
      <c r="AU54">
        <f t="shared" si="76"/>
        <v>2.1556708545517056E-2</v>
      </c>
      <c r="AV54">
        <f t="shared" si="76"/>
        <v>2.3743546889220424E-2</v>
      </c>
      <c r="AW54">
        <f t="shared" si="76"/>
        <v>2.4869898780110367E-2</v>
      </c>
      <c r="AX54">
        <f t="shared" si="76"/>
        <v>2.6216033730871446E-2</v>
      </c>
      <c r="AY54">
        <f t="shared" si="76"/>
        <v>2.9328946375574594E-2</v>
      </c>
      <c r="AZ54">
        <f t="shared" si="76"/>
        <v>3.0065148245552065E-2</v>
      </c>
      <c r="BA54">
        <f t="shared" si="76"/>
        <v>3.0607138016557123E-2</v>
      </c>
      <c r="BB54">
        <f t="shared" si="76"/>
        <v>3.0901401468105494E-2</v>
      </c>
      <c r="BC54">
        <f t="shared" si="76"/>
        <v>2.9619549494839692E-2</v>
      </c>
      <c r="BD54">
        <f t="shared" si="76"/>
        <v>2.9459448726642856E-2</v>
      </c>
      <c r="BE54">
        <f t="shared" si="76"/>
        <v>2.9644387440332931E-2</v>
      </c>
      <c r="BF54">
        <f t="shared" si="76"/>
        <v>3.0050925062398148E-2</v>
      </c>
      <c r="BG54">
        <f t="shared" si="76"/>
        <v>3.0841841778449952E-2</v>
      </c>
      <c r="BH54">
        <f t="shared" si="76"/>
        <v>3.1725777419342904E-2</v>
      </c>
      <c r="BI54">
        <f t="shared" si="76"/>
        <v>3.2254376301441567E-2</v>
      </c>
      <c r="BJ54">
        <f t="shared" si="76"/>
        <v>3.2879134232807639E-2</v>
      </c>
      <c r="BK54">
        <f t="shared" si="76"/>
        <v>3.3706214469857443E-2</v>
      </c>
      <c r="BL54">
        <f t="shared" si="76"/>
        <v>3.4402588669236067E-2</v>
      </c>
      <c r="BM54">
        <f t="shared" si="76"/>
        <v>3.4702101257921614E-2</v>
      </c>
      <c r="BN54">
        <f t="shared" si="76"/>
        <v>3.4884679997803314E-2</v>
      </c>
      <c r="BO54">
        <f t="shared" si="76"/>
        <v>3.4689083001032239E-2</v>
      </c>
      <c r="BP54">
        <f t="shared" ref="BP54:EA54" si="77">IFERROR(((BP20/BO20)^4-1), "n/a")</f>
        <v>3.4601003595782442E-2</v>
      </c>
      <c r="BQ54">
        <f t="shared" si="77"/>
        <v>3.4408459517711876E-2</v>
      </c>
      <c r="BR54">
        <f t="shared" si="77"/>
        <v>3.4115024177592046E-2</v>
      </c>
      <c r="BS54">
        <f t="shared" si="77"/>
        <v>3.346822990359577E-2</v>
      </c>
      <c r="BT54">
        <f t="shared" si="77"/>
        <v>3.2987551657363223E-2</v>
      </c>
      <c r="BU54">
        <f t="shared" si="77"/>
        <v>3.261710786280525E-2</v>
      </c>
      <c r="BV54">
        <f t="shared" si="77"/>
        <v>3.2303402458762287E-2</v>
      </c>
      <c r="BW54">
        <f t="shared" si="77"/>
        <v>3.1846636124354344E-2</v>
      </c>
      <c r="BX54">
        <f t="shared" si="77"/>
        <v>3.1644207484458953E-2</v>
      </c>
      <c r="BY54">
        <f t="shared" si="77"/>
        <v>3.1347140032843779E-2</v>
      </c>
      <c r="BZ54">
        <f t="shared" si="77"/>
        <v>3.1103407319225562E-2</v>
      </c>
      <c r="CA54">
        <f t="shared" si="77"/>
        <v>3.105525281621957E-2</v>
      </c>
      <c r="CB54">
        <f t="shared" si="77"/>
        <v>3.0911191987729847E-2</v>
      </c>
      <c r="CC54">
        <f t="shared" si="77"/>
        <v>3.0721384604013524E-2</v>
      </c>
      <c r="CD54">
        <f t="shared" si="77"/>
        <v>3.0534105706532699E-2</v>
      </c>
      <c r="CE54">
        <f t="shared" si="77"/>
        <v>3.0302804671888284E-2</v>
      </c>
      <c r="CF54">
        <f t="shared" si="77"/>
        <v>3.0121127781683299E-2</v>
      </c>
      <c r="CG54">
        <f t="shared" si="77"/>
        <v>2.9804423568890792E-2</v>
      </c>
      <c r="CH54">
        <f t="shared" si="77"/>
        <v>2.9447651822142706E-2</v>
      </c>
      <c r="CI54">
        <f t="shared" si="77"/>
        <v>2.9052018589333262E-2</v>
      </c>
      <c r="CJ54">
        <f t="shared" si="77"/>
        <v>2.8350073019987043E-2</v>
      </c>
      <c r="CK54">
        <f t="shared" si="77"/>
        <v>2.801724125349514E-2</v>
      </c>
      <c r="CL54">
        <f t="shared" si="77"/>
        <v>2.7910634481737029E-2</v>
      </c>
      <c r="CM54">
        <f t="shared" si="77"/>
        <v>2.7804890568031482E-2</v>
      </c>
      <c r="CN54">
        <f t="shared" si="77"/>
        <v>2.809175003032105E-2</v>
      </c>
      <c r="CO54">
        <f t="shared" si="77"/>
        <v>2.8198476765745495E-2</v>
      </c>
      <c r="CP54">
        <f t="shared" si="77"/>
        <v>2.8473417409444757E-2</v>
      </c>
      <c r="CQ54">
        <f t="shared" si="77"/>
        <v>2.9082567686140814E-2</v>
      </c>
      <c r="CR54">
        <f t="shared" si="77"/>
        <v>2.9211528239440954E-2</v>
      </c>
      <c r="CS54">
        <f t="shared" si="77"/>
        <v>2.9420360785194388E-2</v>
      </c>
      <c r="CT54">
        <f t="shared" si="77"/>
        <v>2.9539655080361937E-2</v>
      </c>
      <c r="CU54">
        <f t="shared" si="77"/>
        <v>2.9447496946179763E-2</v>
      </c>
      <c r="CV54">
        <f t="shared" si="77"/>
        <v>2.9438094252378866E-2</v>
      </c>
      <c r="CW54">
        <f t="shared" si="77"/>
        <v>2.9549933771253922E-2</v>
      </c>
      <c r="CX54">
        <f t="shared" si="77"/>
        <v>2.9820099357316554E-2</v>
      </c>
      <c r="CY54">
        <f t="shared" si="77"/>
        <v>3.0082829516794307E-2</v>
      </c>
      <c r="CZ54">
        <f t="shared" si="77"/>
        <v>3.0498195072088397E-2</v>
      </c>
      <c r="DA54">
        <f t="shared" si="77"/>
        <v>3.0823312156659899E-2</v>
      </c>
      <c r="DB54">
        <f t="shared" si="77"/>
        <v>3.1178850248134049E-2</v>
      </c>
      <c r="DC54">
        <f t="shared" si="77"/>
        <v>3.1602835189280531E-2</v>
      </c>
      <c r="DD54">
        <f t="shared" si="77"/>
        <v>3.185992851730246E-2</v>
      </c>
      <c r="DE54">
        <f t="shared" si="77"/>
        <v>3.2147682686036072E-2</v>
      </c>
      <c r="DF54">
        <f t="shared" si="77"/>
        <v>3.2464993588371183E-2</v>
      </c>
      <c r="DG54">
        <f t="shared" si="77"/>
        <v>3.2696903854043002E-2</v>
      </c>
      <c r="DH54">
        <f t="shared" si="77"/>
        <v>3.2996517629577893E-2</v>
      </c>
      <c r="DI54">
        <f t="shared" si="77"/>
        <v>3.3324184189142292E-2</v>
      </c>
      <c r="DJ54">
        <f t="shared" si="77"/>
        <v>3.3715872529916702E-2</v>
      </c>
      <c r="DK54">
        <f t="shared" si="77"/>
        <v>3.4132524946387965E-2</v>
      </c>
      <c r="DL54">
        <f t="shared" si="77"/>
        <v>3.4682468098396813E-2</v>
      </c>
      <c r="DM54">
        <f t="shared" si="77"/>
        <v>3.4963032808005279E-2</v>
      </c>
      <c r="DN54">
        <f t="shared" si="77"/>
        <v>3.5269812364737918E-2</v>
      </c>
      <c r="DO54">
        <f t="shared" si="77"/>
        <v>3.5530576080741172E-2</v>
      </c>
      <c r="DP54">
        <f t="shared" si="77"/>
        <v>3.5535093505322912E-2</v>
      </c>
      <c r="DQ54">
        <f t="shared" si="77"/>
        <v>3.5746519368543339E-2</v>
      </c>
      <c r="DR54">
        <f t="shared" si="77"/>
        <v>3.5949721789650502E-2</v>
      </c>
      <c r="DS54">
        <f t="shared" si="77"/>
        <v>3.6041759791230144E-2</v>
      </c>
      <c r="DT54">
        <f t="shared" si="77"/>
        <v>3.6707640073281977E-2</v>
      </c>
      <c r="DU54">
        <f t="shared" si="77"/>
        <v>3.6846552813176059E-2</v>
      </c>
      <c r="DV54">
        <f t="shared" si="77"/>
        <v>3.6844871232723841E-2</v>
      </c>
      <c r="DW54">
        <f t="shared" si="77"/>
        <v>3.6807043837663977E-2</v>
      </c>
      <c r="DX54">
        <f t="shared" si="77"/>
        <v>3.6438620494719576E-2</v>
      </c>
      <c r="DY54">
        <f t="shared" si="77"/>
        <v>3.6012045558338146E-2</v>
      </c>
      <c r="DZ54">
        <f t="shared" si="77"/>
        <v>3.5432710734811579E-2</v>
      </c>
      <c r="EA54">
        <f t="shared" si="77"/>
        <v>3.4322721076088358E-2</v>
      </c>
      <c r="EB54">
        <f t="shared" ref="EB54:FX54" si="78">IFERROR(((EB20/EA20)^4-1), "n/a")</f>
        <v>3.415743319213016E-2</v>
      </c>
      <c r="EC54">
        <f t="shared" si="78"/>
        <v>3.333449215963924E-2</v>
      </c>
      <c r="ED54">
        <f t="shared" si="78"/>
        <v>3.243658126445581E-2</v>
      </c>
      <c r="EE54">
        <f t="shared" si="78"/>
        <v>3.1404365261833433E-2</v>
      </c>
      <c r="EF54">
        <f t="shared" si="78"/>
        <v>2.9783382505933709E-2</v>
      </c>
      <c r="EG54">
        <f t="shared" si="78"/>
        <v>2.8622988254016546E-2</v>
      </c>
      <c r="EH54">
        <f t="shared" si="78"/>
        <v>2.7456655148903497E-2</v>
      </c>
      <c r="EI54">
        <f t="shared" si="78"/>
        <v>2.5866054106964631E-2</v>
      </c>
      <c r="EJ54">
        <f t="shared" si="78"/>
        <v>2.4780990609785114E-2</v>
      </c>
      <c r="EK54">
        <f t="shared" si="78"/>
        <v>2.403959819503565E-2</v>
      </c>
      <c r="EL54">
        <f t="shared" si="78"/>
        <v>2.3603450267353665E-2</v>
      </c>
      <c r="EM54">
        <f t="shared" si="78"/>
        <v>2.3784887712298586E-2</v>
      </c>
      <c r="EN54">
        <f t="shared" si="78"/>
        <v>2.3557568045947441E-2</v>
      </c>
      <c r="EO54">
        <f t="shared" si="78"/>
        <v>2.3477125312144853E-2</v>
      </c>
      <c r="EP54">
        <f t="shared" si="78"/>
        <v>2.3483003435103456E-2</v>
      </c>
      <c r="EQ54">
        <f t="shared" si="78"/>
        <v>2.3715275777087763E-2</v>
      </c>
      <c r="ER54">
        <f t="shared" si="78"/>
        <v>2.3914483543461929E-2</v>
      </c>
      <c r="ES54">
        <f t="shared" si="78"/>
        <v>2.3968953439399643E-2</v>
      </c>
      <c r="ET54">
        <f t="shared" si="78"/>
        <v>2.396578220222878E-2</v>
      </c>
      <c r="EU54">
        <f t="shared" si="78"/>
        <v>2.3989579952691464E-2</v>
      </c>
      <c r="EV54">
        <f t="shared" si="78"/>
        <v>2.4426063679192422E-2</v>
      </c>
      <c r="EW54">
        <f t="shared" si="78"/>
        <v>2.4113236327266474E-2</v>
      </c>
      <c r="EX54">
        <f t="shared" si="78"/>
        <v>2.3587126386941826E-2</v>
      </c>
      <c r="EY54">
        <f t="shared" si="78"/>
        <v>2.2744597156210355E-2</v>
      </c>
      <c r="EZ54">
        <f t="shared" si="78"/>
        <v>2.1808473965210684E-2</v>
      </c>
      <c r="FA54">
        <f t="shared" si="78"/>
        <v>2.0753850474309665E-2</v>
      </c>
      <c r="FB54">
        <f t="shared" si="78"/>
        <v>1.9503188518773307E-2</v>
      </c>
      <c r="FC54">
        <f t="shared" si="78"/>
        <v>1.771662792660611E-2</v>
      </c>
      <c r="FD54">
        <f t="shared" si="78"/>
        <v>1.5798565567533673E-2</v>
      </c>
      <c r="FE54">
        <f t="shared" si="78"/>
        <v>1.4716437137747507E-2</v>
      </c>
      <c r="FF54">
        <f t="shared" si="78"/>
        <v>1.3907339769773097E-2</v>
      </c>
      <c r="FG54">
        <f t="shared" si="78"/>
        <v>1.3314485527644804E-2</v>
      </c>
      <c r="FH54">
        <f t="shared" si="78"/>
        <v>1.2934371813646317E-2</v>
      </c>
      <c r="FI54">
        <f t="shared" si="78"/>
        <v>1.2815420360092089E-2</v>
      </c>
      <c r="FJ54">
        <f t="shared" si="78"/>
        <v>1.2954200321376952E-2</v>
      </c>
      <c r="FK54">
        <f t="shared" si="78"/>
        <v>1.3885186831858576E-2</v>
      </c>
      <c r="FL54">
        <f t="shared" si="78"/>
        <v>1.4296597485473406E-2</v>
      </c>
      <c r="FM54">
        <f t="shared" si="78"/>
        <v>1.4678189451704071E-2</v>
      </c>
      <c r="FN54">
        <f t="shared" si="78"/>
        <v>1.5030220085347157E-2</v>
      </c>
      <c r="FO54">
        <f t="shared" si="78"/>
        <v>1.5428789254880115E-2</v>
      </c>
      <c r="FP54">
        <f t="shared" si="78"/>
        <v>1.5948658867027232E-2</v>
      </c>
      <c r="FQ54">
        <f t="shared" si="78"/>
        <v>1.6186379652207705E-2</v>
      </c>
      <c r="FR54">
        <f t="shared" si="78"/>
        <v>1.6371059722292136E-2</v>
      </c>
      <c r="FS54">
        <f t="shared" si="78"/>
        <v>1.6403900033926444E-2</v>
      </c>
      <c r="FT54">
        <f t="shared" si="78"/>
        <v>1.6188167413943466E-2</v>
      </c>
      <c r="FU54">
        <f t="shared" si="78"/>
        <v>1.6246362198106601E-2</v>
      </c>
      <c r="FV54">
        <f t="shared" si="78"/>
        <v>1.6328188676098643E-2</v>
      </c>
      <c r="FW54">
        <f t="shared" si="78"/>
        <v>1.6261808561402358E-2</v>
      </c>
      <c r="FX54">
        <f t="shared" si="78"/>
        <v>1.6366718822712345E-2</v>
      </c>
    </row>
    <row r="55" spans="1:206" x14ac:dyDescent="0.25">
      <c r="A55" s="8" t="s">
        <v>234</v>
      </c>
      <c r="B55" t="s">
        <v>235</v>
      </c>
      <c r="C55" t="str">
        <f>IFERROR(((C19/B19)^4-1), "n/a")</f>
        <v>n/a</v>
      </c>
      <c r="D55">
        <f t="shared" ref="D55:BO55" si="79">IFERROR(((D19/C19)^4-1), "n/a")</f>
        <v>7.0718521594481665E-3</v>
      </c>
      <c r="E55">
        <f t="shared" si="79"/>
        <v>3.5932561883636138E-2</v>
      </c>
      <c r="F55">
        <f t="shared" si="79"/>
        <v>-4.0486990220331198E-2</v>
      </c>
      <c r="G55">
        <f t="shared" si="79"/>
        <v>0.11141916782246253</v>
      </c>
      <c r="H55">
        <f t="shared" si="79"/>
        <v>2.303312736872587E-2</v>
      </c>
      <c r="I55">
        <f t="shared" si="79"/>
        <v>3.1716157872176742E-2</v>
      </c>
      <c r="J55">
        <f t="shared" si="79"/>
        <v>1.1724670089520162E-2</v>
      </c>
      <c r="K55">
        <f t="shared" si="79"/>
        <v>7.3660566342573341E-2</v>
      </c>
      <c r="L55">
        <f t="shared" si="79"/>
        <v>9.5946333545210871E-2</v>
      </c>
      <c r="M55">
        <f t="shared" si="79"/>
        <v>3.7320312105745712E-2</v>
      </c>
      <c r="N55">
        <f t="shared" si="79"/>
        <v>6.8115960632574302E-2</v>
      </c>
      <c r="O55">
        <f t="shared" si="79"/>
        <v>0.10218959143634598</v>
      </c>
      <c r="P55">
        <f t="shared" si="79"/>
        <v>4.6125988182461608E-2</v>
      </c>
      <c r="Q55">
        <f t="shared" si="79"/>
        <v>-2.1581808718947881E-2</v>
      </c>
      <c r="R55">
        <f t="shared" si="79"/>
        <v>3.7850849086009664E-2</v>
      </c>
      <c r="S55">
        <f t="shared" si="79"/>
        <v>-3.2833278929535803E-2</v>
      </c>
      <c r="T55">
        <f t="shared" si="79"/>
        <v>1.0601236281481796E-2</v>
      </c>
      <c r="U55">
        <f t="shared" si="79"/>
        <v>-3.8179298575260812E-2</v>
      </c>
      <c r="V55">
        <f t="shared" si="79"/>
        <v>-1.5893380870851681E-2</v>
      </c>
      <c r="W55">
        <f t="shared" si="79"/>
        <v>-4.7512680926766193E-2</v>
      </c>
      <c r="X55">
        <f t="shared" si="79"/>
        <v>3.1195095262873229E-2</v>
      </c>
      <c r="Y55">
        <f t="shared" si="79"/>
        <v>6.7810836730318069E-2</v>
      </c>
      <c r="Z55">
        <f t="shared" si="79"/>
        <v>5.4958287427772312E-2</v>
      </c>
      <c r="AA55">
        <f t="shared" si="79"/>
        <v>9.3453821862651054E-2</v>
      </c>
      <c r="AB55">
        <f t="shared" si="79"/>
        <v>3.0602232120032324E-2</v>
      </c>
      <c r="AC55">
        <f t="shared" si="79"/>
        <v>2.0505581187465705E-2</v>
      </c>
      <c r="AD55">
        <f t="shared" si="79"/>
        <v>3.0358242947781999E-2</v>
      </c>
      <c r="AE55">
        <f t="shared" si="79"/>
        <v>4.7360264655080364E-2</v>
      </c>
      <c r="AF55">
        <f t="shared" si="79"/>
        <v>8.0834425836214807E-2</v>
      </c>
      <c r="AG55">
        <f t="shared" si="79"/>
        <v>7.2659166263108421E-2</v>
      </c>
      <c r="AH55">
        <f t="shared" si="79"/>
        <v>3.9888975188606679E-4</v>
      </c>
      <c r="AI55">
        <f t="shared" si="79"/>
        <v>1.4030887977026563E-2</v>
      </c>
      <c r="AJ55">
        <f t="shared" si="79"/>
        <v>0.16482426215207147</v>
      </c>
      <c r="AK55">
        <f t="shared" si="79"/>
        <v>3.965843920525991E-2</v>
      </c>
      <c r="AL55">
        <f t="shared" si="79"/>
        <v>5.4757315626606795E-2</v>
      </c>
      <c r="AM55">
        <f t="shared" si="79"/>
        <v>7.9359111173877839E-3</v>
      </c>
      <c r="AN55">
        <f t="shared" si="79"/>
        <v>4.8588202691894899E-3</v>
      </c>
      <c r="AO55">
        <f t="shared" si="79"/>
        <v>2.9065731910079995E-2</v>
      </c>
      <c r="AP55">
        <f t="shared" si="79"/>
        <v>1.0399330717906663E-2</v>
      </c>
      <c r="AQ55">
        <f t="shared" si="79"/>
        <v>1.2978014615869338E-2</v>
      </c>
      <c r="AR55">
        <f t="shared" si="79"/>
        <v>-7.867112715215252E-2</v>
      </c>
      <c r="AS55">
        <f t="shared" si="79"/>
        <v>-6.055717206715272E-3</v>
      </c>
      <c r="AT55">
        <f t="shared" si="79"/>
        <v>7.6222196603511261E-2</v>
      </c>
      <c r="AU55">
        <f t="shared" si="79"/>
        <v>8.5357637408612241E-2</v>
      </c>
      <c r="AV55">
        <f t="shared" si="79"/>
        <v>-2.8857865500040547E-2</v>
      </c>
      <c r="AW55">
        <f t="shared" si="79"/>
        <v>4.6702859036813038E-2</v>
      </c>
      <c r="AX55">
        <f t="shared" si="79"/>
        <v>-4.5894681062233267E-2</v>
      </c>
      <c r="AY55">
        <f t="shared" si="79"/>
        <v>-6.5219609818688018E-2</v>
      </c>
      <c r="AZ55">
        <f t="shared" si="79"/>
        <v>2.1923136977869406E-2</v>
      </c>
      <c r="BA55">
        <f t="shared" si="79"/>
        <v>-1.4300107535943019E-2</v>
      </c>
      <c r="BB55">
        <f t="shared" si="79"/>
        <v>3.8904753115431845E-3</v>
      </c>
      <c r="BC55">
        <f t="shared" si="79"/>
        <v>5.3464554570358258E-2</v>
      </c>
      <c r="BD55">
        <f t="shared" si="79"/>
        <v>9.4442869784277628E-2</v>
      </c>
      <c r="BE55">
        <f t="shared" si="79"/>
        <v>8.0625155278511551E-2</v>
      </c>
      <c r="BF55">
        <f t="shared" si="79"/>
        <v>8.509536843369303E-2</v>
      </c>
      <c r="BG55">
        <f t="shared" si="79"/>
        <v>8.1868434698411319E-2</v>
      </c>
      <c r="BH55">
        <f t="shared" si="79"/>
        <v>7.2118405519150164E-2</v>
      </c>
      <c r="BI55">
        <f t="shared" si="79"/>
        <v>3.9946225348533204E-2</v>
      </c>
      <c r="BJ55">
        <f t="shared" si="79"/>
        <v>3.2274389980009532E-2</v>
      </c>
      <c r="BK55">
        <f t="shared" si="79"/>
        <v>4.0347712171923122E-2</v>
      </c>
      <c r="BL55">
        <f t="shared" si="79"/>
        <v>3.7135166520747109E-2</v>
      </c>
      <c r="BM55">
        <f t="shared" si="79"/>
        <v>6.3713520884837838E-2</v>
      </c>
      <c r="BN55">
        <f t="shared" si="79"/>
        <v>3.0331709563935716E-2</v>
      </c>
      <c r="BO55">
        <f t="shared" si="79"/>
        <v>3.7601029506117767E-2</v>
      </c>
      <c r="BP55">
        <f t="shared" ref="BP55:EA55" si="80">IFERROR(((BP19/BO19)^4-1), "n/a")</f>
        <v>1.8471677721167756E-2</v>
      </c>
      <c r="BQ55">
        <f t="shared" si="80"/>
        <v>4.0921313316963692E-2</v>
      </c>
      <c r="BR55">
        <f t="shared" si="80"/>
        <v>2.0873965777803205E-2</v>
      </c>
      <c r="BS55">
        <f t="shared" si="80"/>
        <v>2.8256018446315201E-2</v>
      </c>
      <c r="BT55">
        <f t="shared" si="80"/>
        <v>4.5638978483516723E-2</v>
      </c>
      <c r="BU55">
        <f t="shared" si="80"/>
        <v>3.6762230694978193E-2</v>
      </c>
      <c r="BV55">
        <f t="shared" si="80"/>
        <v>6.769943745640572E-2</v>
      </c>
      <c r="BW55">
        <f t="shared" si="80"/>
        <v>2.2667777519894239E-2</v>
      </c>
      <c r="BX55">
        <f t="shared" si="80"/>
        <v>5.3915158508368366E-2</v>
      </c>
      <c r="BY55">
        <f t="shared" si="80"/>
        <v>2.3302868089689843E-2</v>
      </c>
      <c r="BZ55">
        <f t="shared" si="80"/>
        <v>5.4061498773755101E-2</v>
      </c>
      <c r="CA55">
        <f t="shared" si="80"/>
        <v>4.0934764203850671E-2</v>
      </c>
      <c r="CB55">
        <f t="shared" si="80"/>
        <v>3.1829610166705047E-2</v>
      </c>
      <c r="CC55">
        <f t="shared" si="80"/>
        <v>3.0177856842510398E-2</v>
      </c>
      <c r="CD55">
        <f t="shared" si="80"/>
        <v>8.4966212004802255E-3</v>
      </c>
      <c r="CE55">
        <f t="shared" si="80"/>
        <v>4.4520156101692576E-2</v>
      </c>
      <c r="CF55">
        <f t="shared" si="80"/>
        <v>1.5558661161190201E-2</v>
      </c>
      <c r="CG55">
        <f t="shared" si="80"/>
        <v>9.8013001646912734E-4</v>
      </c>
      <c r="CH55">
        <f t="shared" si="80"/>
        <v>-3.3628340555972969E-2</v>
      </c>
      <c r="CI55">
        <f t="shared" si="80"/>
        <v>-1.8639192320568432E-2</v>
      </c>
      <c r="CJ55">
        <f t="shared" si="80"/>
        <v>3.1404537824168077E-2</v>
      </c>
      <c r="CK55">
        <f t="shared" si="80"/>
        <v>1.9345441199201119E-2</v>
      </c>
      <c r="CL55">
        <f t="shared" si="80"/>
        <v>1.753586868378032E-2</v>
      </c>
      <c r="CM55">
        <f t="shared" si="80"/>
        <v>4.8136917831071546E-2</v>
      </c>
      <c r="CN55">
        <f t="shared" si="80"/>
        <v>4.4797943129976758E-2</v>
      </c>
      <c r="CO55">
        <f t="shared" si="80"/>
        <v>3.9471794620751899E-2</v>
      </c>
      <c r="CP55">
        <f t="shared" si="80"/>
        <v>4.0678354030078578E-2</v>
      </c>
      <c r="CQ55">
        <f t="shared" si="80"/>
        <v>7.5052175724676928E-3</v>
      </c>
      <c r="CR55">
        <f t="shared" si="80"/>
        <v>2.3981547775577816E-2</v>
      </c>
      <c r="CS55">
        <f t="shared" si="80"/>
        <v>1.9636426982213351E-2</v>
      </c>
      <c r="CT55">
        <f t="shared" si="80"/>
        <v>5.448932438087728E-2</v>
      </c>
      <c r="CU55">
        <f t="shared" si="80"/>
        <v>3.9820845894837253E-2</v>
      </c>
      <c r="CV55">
        <f t="shared" si="80"/>
        <v>5.5786723156124429E-2</v>
      </c>
      <c r="CW55">
        <f t="shared" si="80"/>
        <v>2.380957560559005E-2</v>
      </c>
      <c r="CX55">
        <f t="shared" si="80"/>
        <v>4.6172308181456678E-2</v>
      </c>
      <c r="CY55">
        <f t="shared" si="80"/>
        <v>1.3758559622183641E-2</v>
      </c>
      <c r="CZ55">
        <f t="shared" si="80"/>
        <v>1.4031936019646807E-2</v>
      </c>
      <c r="DA55">
        <f t="shared" si="80"/>
        <v>3.4704382240634324E-2</v>
      </c>
      <c r="DB55">
        <f t="shared" si="80"/>
        <v>2.8670884110268524E-2</v>
      </c>
      <c r="DC55">
        <f t="shared" si="80"/>
        <v>2.652128513616292E-2</v>
      </c>
      <c r="DD55">
        <f t="shared" si="80"/>
        <v>7.1695255909498101E-2</v>
      </c>
      <c r="DE55">
        <f t="shared" si="80"/>
        <v>3.7517739245626291E-2</v>
      </c>
      <c r="DF55">
        <f t="shared" si="80"/>
        <v>4.2945266696184481E-2</v>
      </c>
      <c r="DG55">
        <f t="shared" si="80"/>
        <v>3.0817988115831252E-2</v>
      </c>
      <c r="DH55">
        <f t="shared" si="80"/>
        <v>6.1744923969490051E-2</v>
      </c>
      <c r="DI55">
        <f t="shared" si="80"/>
        <v>5.1889677032492365E-2</v>
      </c>
      <c r="DJ55">
        <f t="shared" si="80"/>
        <v>3.1394993660011972E-2</v>
      </c>
      <c r="DK55">
        <f t="shared" si="80"/>
        <v>4.0161825730111067E-2</v>
      </c>
      <c r="DL55">
        <f t="shared" si="80"/>
        <v>3.9362511271623157E-2</v>
      </c>
      <c r="DM55">
        <f t="shared" si="80"/>
        <v>5.3385523070119234E-2</v>
      </c>
      <c r="DN55">
        <f t="shared" si="80"/>
        <v>6.7296092546032193E-2</v>
      </c>
      <c r="DO55">
        <f t="shared" si="80"/>
        <v>3.232841653339702E-2</v>
      </c>
      <c r="DP55">
        <f t="shared" si="80"/>
        <v>3.3381677746174843E-2</v>
      </c>
      <c r="DQ55">
        <f t="shared" si="80"/>
        <v>5.1316322252087598E-2</v>
      </c>
      <c r="DR55">
        <f t="shared" si="80"/>
        <v>7.1240230478918365E-2</v>
      </c>
      <c r="DS55">
        <f t="shared" si="80"/>
        <v>1.1670998643273256E-2</v>
      </c>
      <c r="DT55">
        <f t="shared" si="80"/>
        <v>7.77063784428913E-2</v>
      </c>
      <c r="DU55">
        <f t="shared" si="80"/>
        <v>4.8370199076626097E-3</v>
      </c>
      <c r="DV55">
        <f t="shared" si="80"/>
        <v>2.2910521200536049E-2</v>
      </c>
      <c r="DW55">
        <f t="shared" si="80"/>
        <v>-1.130881649306803E-2</v>
      </c>
      <c r="DX55">
        <f t="shared" si="80"/>
        <v>2.1366085928446132E-2</v>
      </c>
      <c r="DY55">
        <f t="shared" si="80"/>
        <v>-1.2591263973724121E-2</v>
      </c>
      <c r="DZ55">
        <f t="shared" si="80"/>
        <v>1.1159173340638651E-2</v>
      </c>
      <c r="EA55">
        <f t="shared" si="80"/>
        <v>3.7346959505792476E-2</v>
      </c>
      <c r="EB55">
        <f t="shared" ref="EB55:FX55" si="81">IFERROR(((EB19/EA19)^4-1), "n/a")</f>
        <v>2.2238410963740574E-2</v>
      </c>
      <c r="EC55">
        <f t="shared" si="81"/>
        <v>1.9626255111638624E-2</v>
      </c>
      <c r="ED55">
        <f t="shared" si="81"/>
        <v>2.5340892004055426E-3</v>
      </c>
      <c r="EE55">
        <f t="shared" si="81"/>
        <v>2.0896116437424617E-2</v>
      </c>
      <c r="EF55">
        <f t="shared" si="81"/>
        <v>3.7630593568058091E-2</v>
      </c>
      <c r="EG55">
        <f t="shared" si="81"/>
        <v>6.8702994645259752E-2</v>
      </c>
      <c r="EH55">
        <f t="shared" si="81"/>
        <v>4.7579111116877515E-2</v>
      </c>
      <c r="EI55">
        <f t="shared" si="81"/>
        <v>2.3202136987790389E-2</v>
      </c>
      <c r="EJ55">
        <f t="shared" si="81"/>
        <v>2.9633240722332754E-2</v>
      </c>
      <c r="EK55">
        <f t="shared" si="81"/>
        <v>3.6861971002505323E-2</v>
      </c>
      <c r="EL55">
        <f t="shared" si="81"/>
        <v>3.504072078312781E-2</v>
      </c>
      <c r="EM55">
        <f t="shared" si="81"/>
        <v>4.332333781919373E-2</v>
      </c>
      <c r="EN55">
        <f t="shared" si="81"/>
        <v>2.1044837577671949E-2</v>
      </c>
      <c r="EO55">
        <f t="shared" si="81"/>
        <v>3.404000931918727E-2</v>
      </c>
      <c r="EP55">
        <f t="shared" si="81"/>
        <v>2.3034611449412212E-2</v>
      </c>
      <c r="EQ55">
        <f t="shared" si="81"/>
        <v>4.8934158252196713E-2</v>
      </c>
      <c r="ER55">
        <f t="shared" si="81"/>
        <v>1.2015734509081666E-2</v>
      </c>
      <c r="ES55">
        <f t="shared" si="81"/>
        <v>3.5689493103305825E-3</v>
      </c>
      <c r="ET55">
        <f t="shared" si="81"/>
        <v>3.1679021474608549E-2</v>
      </c>
      <c r="EU55">
        <f t="shared" si="81"/>
        <v>2.4756419562179666E-3</v>
      </c>
      <c r="EV55">
        <f t="shared" si="81"/>
        <v>3.0965740928472041E-2</v>
      </c>
      <c r="EW55">
        <f t="shared" si="81"/>
        <v>2.717525194966175E-2</v>
      </c>
      <c r="EX55">
        <f t="shared" si="81"/>
        <v>1.4348411873516653E-2</v>
      </c>
      <c r="EY55">
        <f t="shared" si="81"/>
        <v>-2.7016810225212629E-2</v>
      </c>
      <c r="EZ55">
        <f t="shared" si="81"/>
        <v>2.0001208001107385E-2</v>
      </c>
      <c r="FA55">
        <f t="shared" si="81"/>
        <v>-1.9055793793790521E-2</v>
      </c>
      <c r="FB55">
        <f t="shared" si="81"/>
        <v>-8.1863683067393112E-2</v>
      </c>
      <c r="FC55">
        <f t="shared" si="81"/>
        <v>-5.4288220924066155E-2</v>
      </c>
      <c r="FD55">
        <f t="shared" si="81"/>
        <v>-5.3873427405861651E-3</v>
      </c>
      <c r="FE55">
        <f t="shared" si="81"/>
        <v>1.31322510212597E-2</v>
      </c>
      <c r="FF55">
        <f t="shared" si="81"/>
        <v>3.9281220199760547E-2</v>
      </c>
      <c r="FG55">
        <f t="shared" si="81"/>
        <v>1.7414308337490247E-2</v>
      </c>
      <c r="FH55">
        <f t="shared" si="81"/>
        <v>3.9208478432265714E-2</v>
      </c>
      <c r="FI55">
        <f t="shared" si="81"/>
        <v>2.7292647304498319E-2</v>
      </c>
      <c r="FJ55">
        <f t="shared" si="81"/>
        <v>2.5431824585104623E-2</v>
      </c>
      <c r="FK55">
        <f t="shared" si="81"/>
        <v>-1.5360217281952693E-2</v>
      </c>
      <c r="FL55">
        <f t="shared" si="81"/>
        <v>2.9429684465158035E-2</v>
      </c>
      <c r="FM55">
        <f t="shared" si="81"/>
        <v>8.4323619108301884E-3</v>
      </c>
      <c r="FN55">
        <f t="shared" si="81"/>
        <v>4.5823640429621282E-2</v>
      </c>
      <c r="FO55">
        <f t="shared" si="81"/>
        <v>2.2490947135424877E-2</v>
      </c>
      <c r="FP55">
        <f t="shared" si="81"/>
        <v>1.6255278049674304E-2</v>
      </c>
      <c r="FQ55">
        <f t="shared" si="81"/>
        <v>2.4902064695950576E-2</v>
      </c>
      <c r="FR55">
        <f t="shared" si="81"/>
        <v>6.2225734942300548E-4</v>
      </c>
      <c r="FS55">
        <f t="shared" si="81"/>
        <v>2.7412799559683343E-2</v>
      </c>
      <c r="FT55">
        <f t="shared" si="81"/>
        <v>1.7672430339180201E-2</v>
      </c>
      <c r="FU55">
        <f t="shared" si="81"/>
        <v>4.5162427362476887E-2</v>
      </c>
      <c r="FV55">
        <f t="shared" si="81"/>
        <v>3.5000511355181674E-2</v>
      </c>
      <c r="FW55">
        <f t="shared" si="81"/>
        <v>-2.1067706033183642E-2</v>
      </c>
      <c r="FX55">
        <f t="shared" si="81"/>
        <v>4.5920132639818423E-2</v>
      </c>
    </row>
    <row r="56" spans="1:206" x14ac:dyDescent="0.25">
      <c r="CE56" s="15"/>
    </row>
    <row r="57" spans="1:206" x14ac:dyDescent="0.25">
      <c r="A57" s="14" t="s">
        <v>214</v>
      </c>
    </row>
    <row r="58" spans="1:206" x14ac:dyDescent="0.25">
      <c r="A58" s="43" t="s">
        <v>267</v>
      </c>
      <c r="B58" t="s">
        <v>268</v>
      </c>
      <c r="C58">
        <f>IFERROR(C22/C24, "n/a")</f>
        <v>0.60047460844803036</v>
      </c>
      <c r="D58">
        <f t="shared" ref="D58:BO58" si="82">IFERROR(D22/D24, "n/a")</f>
        <v>0.60041117652555842</v>
      </c>
      <c r="E58">
        <f t="shared" si="82"/>
        <v>0.6012861736334405</v>
      </c>
      <c r="F58">
        <f t="shared" si="82"/>
        <v>0.60577187356848383</v>
      </c>
      <c r="G58">
        <f t="shared" si="82"/>
        <v>0.59782035507119013</v>
      </c>
      <c r="H58">
        <f t="shared" si="82"/>
        <v>0.59884422977402096</v>
      </c>
      <c r="I58">
        <f t="shared" si="82"/>
        <v>0.59874608150470221</v>
      </c>
      <c r="J58">
        <f t="shared" si="82"/>
        <v>0.60564678284182305</v>
      </c>
      <c r="K58">
        <f t="shared" si="82"/>
        <v>0.59985410925595728</v>
      </c>
      <c r="L58">
        <f t="shared" si="82"/>
        <v>0.59727580505472011</v>
      </c>
      <c r="M58">
        <f t="shared" si="82"/>
        <v>0.60063379193074673</v>
      </c>
      <c r="N58">
        <f t="shared" si="82"/>
        <v>0.60202702702702704</v>
      </c>
      <c r="O58">
        <f t="shared" si="82"/>
        <v>0.59860940102846383</v>
      </c>
      <c r="P58">
        <f t="shared" si="82"/>
        <v>0.59396162528216712</v>
      </c>
      <c r="Q58">
        <f t="shared" si="82"/>
        <v>0.59890033407572385</v>
      </c>
      <c r="R58">
        <f t="shared" si="82"/>
        <v>0.59198161043878039</v>
      </c>
      <c r="S58">
        <f t="shared" si="82"/>
        <v>0.5979795276644142</v>
      </c>
      <c r="T58">
        <f t="shared" si="82"/>
        <v>0.60116021379220441</v>
      </c>
      <c r="U58">
        <f t="shared" si="82"/>
        <v>0.60835358833312014</v>
      </c>
      <c r="V58">
        <f t="shared" si="82"/>
        <v>0.59943855271366187</v>
      </c>
      <c r="W58">
        <f t="shared" si="82"/>
        <v>0.60947147443813288</v>
      </c>
      <c r="X58">
        <f t="shared" si="82"/>
        <v>0.61325766723013764</v>
      </c>
      <c r="Y58">
        <f t="shared" si="82"/>
        <v>0.61244019138755978</v>
      </c>
      <c r="Z58">
        <f t="shared" si="82"/>
        <v>0.61073673480944557</v>
      </c>
      <c r="AA58">
        <f t="shared" si="82"/>
        <v>0.60964647848725673</v>
      </c>
      <c r="AB58">
        <f t="shared" si="82"/>
        <v>0.60961818083903274</v>
      </c>
      <c r="AC58">
        <f t="shared" si="82"/>
        <v>0.6142819359957683</v>
      </c>
      <c r="AD58">
        <f t="shared" si="82"/>
        <v>0.61653941394964917</v>
      </c>
      <c r="AE58">
        <f t="shared" si="82"/>
        <v>0.61761606022584692</v>
      </c>
      <c r="AF58">
        <f t="shared" si="82"/>
        <v>0.61086302300747508</v>
      </c>
      <c r="AG58">
        <f t="shared" si="82"/>
        <v>0.60766113833396151</v>
      </c>
      <c r="AH58">
        <f t="shared" si="82"/>
        <v>0.61230230091760052</v>
      </c>
      <c r="AI58">
        <f t="shared" si="82"/>
        <v>0.61475075836464887</v>
      </c>
      <c r="AJ58">
        <f t="shared" si="82"/>
        <v>0.60570915004707693</v>
      </c>
      <c r="AK58">
        <f t="shared" si="82"/>
        <v>0.60285964400350156</v>
      </c>
      <c r="AL58">
        <f t="shared" si="82"/>
        <v>0.59842075578116194</v>
      </c>
      <c r="AM58">
        <f t="shared" si="82"/>
        <v>0.60080581450466108</v>
      </c>
      <c r="AN58">
        <f t="shared" si="82"/>
        <v>0.60152548249162141</v>
      </c>
      <c r="AO58">
        <f t="shared" si="82"/>
        <v>0.60515278609946077</v>
      </c>
      <c r="AP58">
        <f t="shared" si="82"/>
        <v>0.60771963232870696</v>
      </c>
      <c r="AQ58">
        <f t="shared" si="82"/>
        <v>0.61022706955122474</v>
      </c>
      <c r="AR58">
        <f t="shared" si="82"/>
        <v>0.61034322654380513</v>
      </c>
      <c r="AS58">
        <f t="shared" si="82"/>
        <v>0.61807692307692308</v>
      </c>
      <c r="AT58">
        <f t="shared" si="82"/>
        <v>0.61312844496408891</v>
      </c>
      <c r="AU58">
        <f t="shared" si="82"/>
        <v>0.60371032632990607</v>
      </c>
      <c r="AV58">
        <f t="shared" si="82"/>
        <v>0.60679443058756666</v>
      </c>
      <c r="AW58">
        <f t="shared" si="82"/>
        <v>0.6013737274622839</v>
      </c>
      <c r="AX58">
        <f t="shared" si="82"/>
        <v>0.60182731841023296</v>
      </c>
      <c r="AY58">
        <f t="shared" si="82"/>
        <v>0.61530942635469488</v>
      </c>
      <c r="AZ58">
        <f t="shared" si="82"/>
        <v>0.61270374928706506</v>
      </c>
      <c r="BA58">
        <f t="shared" si="82"/>
        <v>0.62047459237919866</v>
      </c>
      <c r="BB58">
        <f t="shared" si="82"/>
        <v>0.63116966958154819</v>
      </c>
      <c r="BC58">
        <f t="shared" si="82"/>
        <v>0.6294284975433152</v>
      </c>
      <c r="BD58">
        <f t="shared" si="82"/>
        <v>0.62908086388749374</v>
      </c>
      <c r="BE58">
        <f t="shared" si="82"/>
        <v>0.62949922812339199</v>
      </c>
      <c r="BF58">
        <f t="shared" si="82"/>
        <v>0.6260899344063644</v>
      </c>
      <c r="BG58">
        <f t="shared" si="82"/>
        <v>0.61919852790840324</v>
      </c>
      <c r="BH58">
        <f t="shared" si="82"/>
        <v>0.61798256537982565</v>
      </c>
      <c r="BI58">
        <f t="shared" si="82"/>
        <v>0.61645544845133815</v>
      </c>
      <c r="BJ58">
        <f t="shared" si="82"/>
        <v>0.61937023821004911</v>
      </c>
      <c r="BK58">
        <f t="shared" si="82"/>
        <v>0.62400283219258912</v>
      </c>
      <c r="BL58">
        <f t="shared" si="82"/>
        <v>0.62552588150524135</v>
      </c>
      <c r="BM58">
        <f t="shared" si="82"/>
        <v>0.62911300232103029</v>
      </c>
      <c r="BN58">
        <f t="shared" si="82"/>
        <v>0.62673193954773077</v>
      </c>
      <c r="BO58">
        <f t="shared" si="82"/>
        <v>0.62765981002147764</v>
      </c>
      <c r="BP58">
        <f t="shared" ref="BP58:EA58" si="83">IFERROR(BP22/BP24, "n/a")</f>
        <v>0.62851246926589399</v>
      </c>
      <c r="BQ58">
        <f t="shared" si="83"/>
        <v>0.63418910728201572</v>
      </c>
      <c r="BR58">
        <f t="shared" si="83"/>
        <v>0.63522079924615582</v>
      </c>
      <c r="BS58">
        <f t="shared" si="83"/>
        <v>0.63306025927959131</v>
      </c>
      <c r="BT58">
        <f t="shared" si="83"/>
        <v>0.63648242248262987</v>
      </c>
      <c r="BU58">
        <f t="shared" si="83"/>
        <v>0.6394245485154576</v>
      </c>
      <c r="BV58">
        <f t="shared" si="83"/>
        <v>0.63065681804607088</v>
      </c>
      <c r="BW58">
        <f t="shared" si="83"/>
        <v>0.63823517856441281</v>
      </c>
      <c r="BX58">
        <f t="shared" si="83"/>
        <v>0.63540526528025809</v>
      </c>
      <c r="BY58">
        <f t="shared" si="83"/>
        <v>0.63747523351259561</v>
      </c>
      <c r="BZ58">
        <f t="shared" si="83"/>
        <v>0.63763001829031729</v>
      </c>
      <c r="CA58">
        <f t="shared" si="83"/>
        <v>0.63431269674711444</v>
      </c>
      <c r="CB58">
        <f t="shared" si="83"/>
        <v>0.63419444247032908</v>
      </c>
      <c r="CC58">
        <f t="shared" si="83"/>
        <v>0.63477834582253656</v>
      </c>
      <c r="CD58">
        <f t="shared" si="83"/>
        <v>0.63679425339209494</v>
      </c>
      <c r="CE58">
        <f t="shared" si="83"/>
        <v>0.63734976573640245</v>
      </c>
      <c r="CF58">
        <f t="shared" si="83"/>
        <v>0.63604867189984438</v>
      </c>
      <c r="CG58">
        <f t="shared" si="83"/>
        <v>0.64074964756613317</v>
      </c>
      <c r="CH58">
        <f t="shared" si="83"/>
        <v>0.6448956552056182</v>
      </c>
      <c r="CI58">
        <f t="shared" si="83"/>
        <v>0.64248790236007203</v>
      </c>
      <c r="CJ58">
        <f t="shared" si="83"/>
        <v>0.64192004687805193</v>
      </c>
      <c r="CK58">
        <f t="shared" si="83"/>
        <v>0.64157982760838805</v>
      </c>
      <c r="CL58">
        <f t="shared" si="83"/>
        <v>0.63973691335021421</v>
      </c>
      <c r="CM58">
        <f t="shared" si="83"/>
        <v>0.64532660481444326</v>
      </c>
      <c r="CN58">
        <f t="shared" si="83"/>
        <v>0.64282303652018535</v>
      </c>
      <c r="CO58">
        <f t="shared" si="83"/>
        <v>0.64456084415091475</v>
      </c>
      <c r="CP58">
        <f t="shared" si="83"/>
        <v>0.6459328714763497</v>
      </c>
      <c r="CQ58">
        <f t="shared" si="83"/>
        <v>0.64735781393556802</v>
      </c>
      <c r="CR58">
        <f t="shared" si="83"/>
        <v>0.64974522666041934</v>
      </c>
      <c r="CS58">
        <f t="shared" si="83"/>
        <v>0.65264621534718004</v>
      </c>
      <c r="CT58">
        <f t="shared" si="83"/>
        <v>0.65009668979638269</v>
      </c>
      <c r="CU58">
        <f t="shared" si="83"/>
        <v>0.65032299651079684</v>
      </c>
      <c r="CV58">
        <f t="shared" si="83"/>
        <v>0.64690913092519731</v>
      </c>
      <c r="CW58">
        <f t="shared" si="83"/>
        <v>0.64919821008391931</v>
      </c>
      <c r="CX58">
        <f t="shared" si="83"/>
        <v>0.64830740834860301</v>
      </c>
      <c r="CY58">
        <f t="shared" si="83"/>
        <v>0.64719759320371628</v>
      </c>
      <c r="CZ58">
        <f t="shared" si="83"/>
        <v>0.65155360359768044</v>
      </c>
      <c r="DA58">
        <f t="shared" si="83"/>
        <v>0.65146305067151111</v>
      </c>
      <c r="DB58">
        <f t="shared" si="83"/>
        <v>0.65105455477915242</v>
      </c>
      <c r="DC58">
        <f t="shared" si="83"/>
        <v>0.65295004497599163</v>
      </c>
      <c r="DD58">
        <f t="shared" si="83"/>
        <v>0.65051169137257336</v>
      </c>
      <c r="DE58">
        <f t="shared" si="83"/>
        <v>0.64938105159946069</v>
      </c>
      <c r="DF58">
        <f t="shared" si="83"/>
        <v>0.64873116047833379</v>
      </c>
      <c r="DG58">
        <f t="shared" si="83"/>
        <v>0.64944478166172737</v>
      </c>
      <c r="DH58">
        <f t="shared" si="83"/>
        <v>0.64255896350518604</v>
      </c>
      <c r="DI58">
        <f t="shared" si="83"/>
        <v>0.64468809682689432</v>
      </c>
      <c r="DJ58">
        <f t="shared" si="83"/>
        <v>0.64717863523093211</v>
      </c>
      <c r="DK58">
        <f t="shared" si="83"/>
        <v>0.64635477012722575</v>
      </c>
      <c r="DL58">
        <f t="shared" si="83"/>
        <v>0.65125018066194529</v>
      </c>
      <c r="DM58">
        <f t="shared" si="83"/>
        <v>0.65082818564478218</v>
      </c>
      <c r="DN58">
        <f t="shared" si="83"/>
        <v>0.64933463439741779</v>
      </c>
      <c r="DO58">
        <f t="shared" si="83"/>
        <v>0.64877052217082487</v>
      </c>
      <c r="DP58">
        <f t="shared" si="83"/>
        <v>0.6542848174113215</v>
      </c>
      <c r="DQ58">
        <f t="shared" si="83"/>
        <v>0.65455144507480212</v>
      </c>
      <c r="DR58">
        <f t="shared" si="83"/>
        <v>0.6537209981765244</v>
      </c>
      <c r="DS58">
        <f t="shared" si="83"/>
        <v>0.66221712690658951</v>
      </c>
      <c r="DT58">
        <f t="shared" si="83"/>
        <v>0.65548777521574586</v>
      </c>
      <c r="DU58">
        <f t="shared" si="83"/>
        <v>0.66088979859810382</v>
      </c>
      <c r="DV58">
        <f t="shared" si="83"/>
        <v>0.66312080440781873</v>
      </c>
      <c r="DW58">
        <f t="shared" si="83"/>
        <v>0.66809413690391217</v>
      </c>
      <c r="DX58">
        <f t="shared" si="83"/>
        <v>0.66477101819822537</v>
      </c>
      <c r="DY58">
        <f t="shared" si="83"/>
        <v>0.66764415621034823</v>
      </c>
      <c r="DZ58">
        <f t="shared" si="83"/>
        <v>0.67436666573220083</v>
      </c>
      <c r="EA58">
        <f t="shared" si="83"/>
        <v>0.66929410027320391</v>
      </c>
      <c r="EB58">
        <f t="shared" ref="EB58:FX58" si="84">IFERROR(EB22/EB24, "n/a")</f>
        <v>0.67166294765336365</v>
      </c>
      <c r="EC58">
        <f t="shared" si="84"/>
        <v>0.67346495003216422</v>
      </c>
      <c r="ED58">
        <f t="shared" si="84"/>
        <v>0.67609286910787303</v>
      </c>
      <c r="EE58">
        <f t="shared" si="84"/>
        <v>0.6761738541954212</v>
      </c>
      <c r="EF58">
        <f t="shared" si="84"/>
        <v>0.67582470736190381</v>
      </c>
      <c r="EG58">
        <f t="shared" si="84"/>
        <v>0.67487591504589206</v>
      </c>
      <c r="EH58">
        <f t="shared" si="84"/>
        <v>0.67179777943267216</v>
      </c>
      <c r="EI58">
        <f t="shared" si="84"/>
        <v>0.67371792732975211</v>
      </c>
      <c r="EJ58">
        <f t="shared" si="84"/>
        <v>0.67203277127423777</v>
      </c>
      <c r="EK58">
        <f t="shared" si="84"/>
        <v>0.67212982203643368</v>
      </c>
      <c r="EL58">
        <f t="shared" si="84"/>
        <v>0.67379121491458493</v>
      </c>
      <c r="EM58">
        <f t="shared" si="84"/>
        <v>0.66905733706891846</v>
      </c>
      <c r="EN58">
        <f t="shared" si="84"/>
        <v>0.67240887614555145</v>
      </c>
      <c r="EO58">
        <f t="shared" si="84"/>
        <v>0.6730655640874188</v>
      </c>
      <c r="EP58">
        <f t="shared" si="84"/>
        <v>0.67191516709511556</v>
      </c>
      <c r="EQ58">
        <f t="shared" si="84"/>
        <v>0.66923341807764725</v>
      </c>
      <c r="ER58">
        <f t="shared" si="84"/>
        <v>0.67056768938680278</v>
      </c>
      <c r="ES58">
        <f t="shared" si="84"/>
        <v>0.67399791494409889</v>
      </c>
      <c r="ET58">
        <f t="shared" si="84"/>
        <v>0.6720696126940795</v>
      </c>
      <c r="EU58">
        <f t="shared" si="84"/>
        <v>0.67391029424163218</v>
      </c>
      <c r="EV58">
        <f t="shared" si="84"/>
        <v>0.67263196577522311</v>
      </c>
      <c r="EW58">
        <f t="shared" si="84"/>
        <v>0.67257390337481215</v>
      </c>
      <c r="EX58">
        <f t="shared" si="84"/>
        <v>0.6748244843482939</v>
      </c>
      <c r="EY58">
        <f t="shared" si="84"/>
        <v>0.67999236453873635</v>
      </c>
      <c r="EZ58">
        <f t="shared" si="84"/>
        <v>0.68154998987375948</v>
      </c>
      <c r="FA58">
        <f t="shared" si="84"/>
        <v>0.68213299198275279</v>
      </c>
      <c r="FB58">
        <f t="shared" si="84"/>
        <v>0.67764039615392546</v>
      </c>
      <c r="FC58">
        <f t="shared" si="84"/>
        <v>0.67924554536669479</v>
      </c>
      <c r="FD58">
        <f t="shared" si="84"/>
        <v>0.68127806755739029</v>
      </c>
      <c r="FE58">
        <f t="shared" si="84"/>
        <v>0.68762035859038795</v>
      </c>
      <c r="FF58">
        <f t="shared" si="84"/>
        <v>0.68356159681460893</v>
      </c>
      <c r="FG58">
        <f t="shared" si="84"/>
        <v>0.68417897841442399</v>
      </c>
      <c r="FH58">
        <f t="shared" si="84"/>
        <v>0.68090351006810579</v>
      </c>
      <c r="FI58">
        <f t="shared" si="84"/>
        <v>0.67961242420821233</v>
      </c>
      <c r="FJ58">
        <f t="shared" si="84"/>
        <v>0.68240732229386347</v>
      </c>
      <c r="FK58">
        <f t="shared" si="84"/>
        <v>0.69059087568248634</v>
      </c>
      <c r="FL58">
        <f t="shared" si="84"/>
        <v>0.68892496555827931</v>
      </c>
      <c r="FM58">
        <f t="shared" si="84"/>
        <v>0.68996157078609877</v>
      </c>
      <c r="FN58">
        <f t="shared" si="84"/>
        <v>0.68594831900565723</v>
      </c>
      <c r="FO58">
        <f t="shared" si="84"/>
        <v>0.68684861968476796</v>
      </c>
      <c r="FP58">
        <f t="shared" si="84"/>
        <v>0.68535604888565804</v>
      </c>
      <c r="FQ58">
        <f t="shared" si="84"/>
        <v>0.68350042104874942</v>
      </c>
      <c r="FR58">
        <f t="shared" si="84"/>
        <v>0.68713301699066276</v>
      </c>
      <c r="FS58">
        <f t="shared" si="84"/>
        <v>0.68784540430482832</v>
      </c>
      <c r="FT58">
        <f t="shared" si="84"/>
        <v>0.686814046404159</v>
      </c>
      <c r="FU58">
        <f t="shared" si="84"/>
        <v>0.68269886144746128</v>
      </c>
      <c r="FV58">
        <f t="shared" si="84"/>
        <v>0.68234543250791935</v>
      </c>
      <c r="FW58">
        <f t="shared" si="84"/>
        <v>0.68813072048814827</v>
      </c>
      <c r="FX58">
        <f t="shared" si="84"/>
        <v>0.68505095739892197</v>
      </c>
    </row>
    <row r="59" spans="1:206" x14ac:dyDescent="0.25">
      <c r="A59" s="8" t="s">
        <v>266</v>
      </c>
      <c r="B59" t="s">
        <v>246</v>
      </c>
      <c r="C59" t="str">
        <f t="shared" ref="C59:AH59" ca="1" si="85">IFERROR(C53*C58, "n/a")</f>
        <v>n/a</v>
      </c>
      <c r="D59" t="str">
        <f t="shared" ca="1" si="85"/>
        <v>n/a</v>
      </c>
      <c r="E59" t="str">
        <f t="shared" ca="1" si="85"/>
        <v>n/a</v>
      </c>
      <c r="F59" t="str">
        <f t="shared" ca="1" si="85"/>
        <v>n/a</v>
      </c>
      <c r="G59" t="str">
        <f t="shared" ca="1" si="85"/>
        <v>n/a</v>
      </c>
      <c r="H59" t="str">
        <f t="shared" ca="1" si="85"/>
        <v>n/a</v>
      </c>
      <c r="I59" t="str">
        <f t="shared" ca="1" si="85"/>
        <v>n/a</v>
      </c>
      <c r="J59" t="str">
        <f t="shared" ca="1" si="85"/>
        <v>n/a</v>
      </c>
      <c r="K59" t="str">
        <f t="shared" ca="1" si="85"/>
        <v>n/a</v>
      </c>
      <c r="L59" t="str">
        <f t="shared" ca="1" si="85"/>
        <v>n/a</v>
      </c>
      <c r="M59" t="str">
        <f t="shared" ca="1" si="85"/>
        <v>n/a</v>
      </c>
      <c r="N59" t="str">
        <f t="shared" ca="1" si="85"/>
        <v>n/a</v>
      </c>
      <c r="O59">
        <f t="shared" ca="1" si="85"/>
        <v>4.2483794658644339E-2</v>
      </c>
      <c r="P59">
        <f t="shared" ca="1" si="85"/>
        <v>-0.14475031148077599</v>
      </c>
      <c r="Q59">
        <f t="shared" ca="1" si="85"/>
        <v>5.3876283328856855E-2</v>
      </c>
      <c r="R59">
        <f t="shared" ca="1" si="85"/>
        <v>-0.54177149525777168</v>
      </c>
      <c r="S59">
        <f t="shared" ca="1" si="85"/>
        <v>-8.234376674355981E-2</v>
      </c>
      <c r="T59">
        <f t="shared" ca="1" si="85"/>
        <v>0.40898116202272922</v>
      </c>
      <c r="U59">
        <f t="shared" ca="1" si="85"/>
        <v>0.51264459354516512</v>
      </c>
      <c r="V59">
        <f t="shared" ca="1" si="85"/>
        <v>0.34061791393177032</v>
      </c>
      <c r="W59">
        <f t="shared" ca="1" si="85"/>
        <v>1.4320760996892881</v>
      </c>
      <c r="X59">
        <f t="shared" ca="1" si="85"/>
        <v>2.8139564811818585</v>
      </c>
      <c r="Y59">
        <f t="shared" ca="1" si="85"/>
        <v>1.6336401381202745</v>
      </c>
      <c r="Z59">
        <f t="shared" ca="1" si="85"/>
        <v>0.67125528806286294</v>
      </c>
      <c r="AA59">
        <f t="shared" ca="1" si="85"/>
        <v>0.72088484472439696</v>
      </c>
      <c r="AB59">
        <f t="shared" ca="1" si="85"/>
        <v>-0.36028098886795068</v>
      </c>
      <c r="AC59">
        <f t="shared" ca="1" si="85"/>
        <v>-1.7866822117470142E-2</v>
      </c>
      <c r="AD59">
        <f t="shared" ca="1" si="85"/>
        <v>-2.2458198694075462E-2</v>
      </c>
      <c r="AE59">
        <f t="shared" ca="1" si="85"/>
        <v>-0.2793402083616553</v>
      </c>
      <c r="AF59">
        <f t="shared" ca="1" si="85"/>
        <v>-0.7961372178967544</v>
      </c>
      <c r="AG59">
        <f t="shared" ca="1" si="85"/>
        <v>-0.37776678165559824</v>
      </c>
      <c r="AH59">
        <f t="shared" ca="1" si="85"/>
        <v>-0.36418482618466652</v>
      </c>
      <c r="AI59">
        <f t="shared" ref="AI59:BN59" ca="1" si="86">IFERROR(AI53*AI58, "n/a")</f>
        <v>-0.56558847874560947</v>
      </c>
      <c r="AJ59">
        <f t="shared" ca="1" si="86"/>
        <v>-0.31034961956592377</v>
      </c>
      <c r="AK59">
        <f t="shared" ca="1" si="86"/>
        <v>-0.49637585342779622</v>
      </c>
      <c r="AL59">
        <f t="shared" ca="1" si="86"/>
        <v>-0.39912970193785918</v>
      </c>
      <c r="AM59">
        <f t="shared" ca="1" si="86"/>
        <v>-0.47029650220473374</v>
      </c>
      <c r="AN59">
        <f t="shared" ca="1" si="86"/>
        <v>-0.22247809130619814</v>
      </c>
      <c r="AO59">
        <f t="shared" ca="1" si="86"/>
        <v>0.16231222515147986</v>
      </c>
      <c r="AP59">
        <f t="shared" ca="1" si="86"/>
        <v>5.5483205646063245E-2</v>
      </c>
      <c r="AQ59">
        <f t="shared" ca="1" si="86"/>
        <v>0.34630982613275008</v>
      </c>
      <c r="AR59">
        <f t="shared" ca="1" si="86"/>
        <v>-4.5044799637465813E-2</v>
      </c>
      <c r="AS59">
        <f t="shared" ca="1" si="86"/>
        <v>1.0165855787603384</v>
      </c>
      <c r="AT59">
        <f t="shared" ca="1" si="86"/>
        <v>0.76440963825966635</v>
      </c>
      <c r="AU59">
        <f t="shared" ca="1" si="86"/>
        <v>-3.5338307619366391E-2</v>
      </c>
      <c r="AV59">
        <f t="shared" ca="1" si="86"/>
        <v>-0.24542971684549655</v>
      </c>
      <c r="AW59">
        <f t="shared" ca="1" si="86"/>
        <v>-0.28976367495714883</v>
      </c>
      <c r="AX59">
        <f t="shared" ca="1" si="86"/>
        <v>-0.24148264757893356</v>
      </c>
      <c r="AY59">
        <f t="shared" ca="1" si="86"/>
        <v>0.14548890261255309</v>
      </c>
      <c r="AZ59">
        <f t="shared" ca="1" si="86"/>
        <v>0.12954610474913481</v>
      </c>
      <c r="BA59">
        <f t="shared" ca="1" si="86"/>
        <v>0.55289536878489942</v>
      </c>
      <c r="BB59">
        <f t="shared" ca="1" si="86"/>
        <v>1.1536331357844403</v>
      </c>
      <c r="BC59">
        <f t="shared" ca="1" si="86"/>
        <v>1.0117416646533337</v>
      </c>
      <c r="BD59">
        <f t="shared" ca="1" si="86"/>
        <v>0.93172209407587436</v>
      </c>
      <c r="BE59">
        <f t="shared" ca="1" si="86"/>
        <v>0.63987735263354262</v>
      </c>
      <c r="BF59">
        <f t="shared" ca="1" si="86"/>
        <v>4.9864454505720822E-2</v>
      </c>
      <c r="BG59">
        <f t="shared" ca="1" si="86"/>
        <v>-0.37415806325432321</v>
      </c>
      <c r="BH59">
        <f t="shared" ca="1" si="86"/>
        <v>-0.41721571207533292</v>
      </c>
      <c r="BI59">
        <f t="shared" ca="1" si="86"/>
        <v>-0.45589699883249235</v>
      </c>
      <c r="BJ59">
        <f t="shared" ca="1" si="86"/>
        <v>-0.35846917531807604</v>
      </c>
      <c r="BK59">
        <f t="shared" ca="1" si="86"/>
        <v>-0.48672714166268294</v>
      </c>
      <c r="BL59">
        <f t="shared" ca="1" si="86"/>
        <v>-5.6616305106974345E-2</v>
      </c>
      <c r="BM59">
        <f t="shared" ca="1" si="86"/>
        <v>5.2918272927948732E-3</v>
      </c>
      <c r="BN59">
        <f t="shared" ca="1" si="86"/>
        <v>-0.66065762500510572</v>
      </c>
      <c r="BO59">
        <f t="shared" ref="BO59:CT59" ca="1" si="87">IFERROR(BO53*BO58, "n/a")</f>
        <v>-0.23347618315931665</v>
      </c>
      <c r="BP59">
        <f t="shared" ca="1" si="87"/>
        <v>-0.15165894492276266</v>
      </c>
      <c r="BQ59">
        <f t="shared" ca="1" si="87"/>
        <v>0.16968413188114567</v>
      </c>
      <c r="BR59">
        <f t="shared" ca="1" si="87"/>
        <v>-0.20318722952722945</v>
      </c>
      <c r="BS59">
        <f t="shared" ca="1" si="87"/>
        <v>-1.1085159529143148E-2</v>
      </c>
      <c r="BT59">
        <f t="shared" ca="1" si="87"/>
        <v>-0.51616023306162828</v>
      </c>
      <c r="BU59">
        <f t="shared" ca="1" si="87"/>
        <v>-0.3451928953820238</v>
      </c>
      <c r="BV59">
        <f t="shared" ca="1" si="87"/>
        <v>-0.38207176809487975</v>
      </c>
      <c r="BW59">
        <f t="shared" ca="1" si="87"/>
        <v>-4.3449510714308831E-2</v>
      </c>
      <c r="BX59">
        <f t="shared" ca="1" si="87"/>
        <v>-0.18075864119592869</v>
      </c>
      <c r="BY59">
        <f t="shared" ca="1" si="87"/>
        <v>-3.5986670669702174E-2</v>
      </c>
      <c r="BZ59">
        <f t="shared" ca="1" si="87"/>
        <v>-1.4686023238689705E-2</v>
      </c>
      <c r="CA59">
        <f t="shared" ca="1" si="87"/>
        <v>-0.36721655340704551</v>
      </c>
      <c r="CB59">
        <f t="shared" ca="1" si="87"/>
        <v>-7.0067865521727234E-3</v>
      </c>
      <c r="CC59">
        <f t="shared" ca="1" si="87"/>
        <v>6.1698949453031789E-2</v>
      </c>
      <c r="CD59">
        <f t="shared" ca="1" si="87"/>
        <v>0.18277009325614088</v>
      </c>
      <c r="CE59">
        <f t="shared" ca="1" si="87"/>
        <v>0.3133195646060471</v>
      </c>
      <c r="CF59">
        <f t="shared" ca="1" si="87"/>
        <v>9.6458614583892793E-2</v>
      </c>
      <c r="CG59">
        <f t="shared" ca="1" si="87"/>
        <v>0.26655683344493519</v>
      </c>
      <c r="CH59">
        <f t="shared" ca="1" si="87"/>
        <v>0.18519886445517417</v>
      </c>
      <c r="CI59">
        <f t="shared" ca="1" si="87"/>
        <v>0.42483572689911325</v>
      </c>
      <c r="CJ59">
        <f t="shared" ca="1" si="87"/>
        <v>0.86535033738252887</v>
      </c>
      <c r="CK59">
        <f t="shared" ca="1" si="87"/>
        <v>0.72719739556984531</v>
      </c>
      <c r="CL59">
        <f t="shared" ca="1" si="87"/>
        <v>0.69174385229442403</v>
      </c>
      <c r="CM59">
        <f t="shared" ca="1" si="87"/>
        <v>1.2574055782323295</v>
      </c>
      <c r="CN59">
        <f t="shared" ca="1" si="87"/>
        <v>0.8243370842520511</v>
      </c>
      <c r="CO59">
        <f t="shared" ca="1" si="87"/>
        <v>0.88542855712582413</v>
      </c>
      <c r="CP59">
        <f t="shared" ca="1" si="87"/>
        <v>0.48890531156090122</v>
      </c>
      <c r="CQ59">
        <f t="shared" ca="1" si="87"/>
        <v>0.36309604638196025</v>
      </c>
      <c r="CR59">
        <f t="shared" ca="1" si="87"/>
        <v>0.1431468938946123</v>
      </c>
      <c r="CS59">
        <f t="shared" ca="1" si="87"/>
        <v>1.7473550358605653E-2</v>
      </c>
      <c r="CT59">
        <f t="shared" ca="1" si="87"/>
        <v>-8.4502044878635094E-2</v>
      </c>
      <c r="CU59">
        <f t="shared" ref="CU59:DZ59" ca="1" si="88">IFERROR(CU53*CU58, "n/a")</f>
        <v>-0.14835643653159422</v>
      </c>
      <c r="CV59">
        <f t="shared" ca="1" si="88"/>
        <v>-0.26948275888107576</v>
      </c>
      <c r="CW59">
        <f t="shared" ca="1" si="88"/>
        <v>-0.31230271054999931</v>
      </c>
      <c r="CX59">
        <f t="shared" ca="1" si="88"/>
        <v>-3.2432915503825425E-2</v>
      </c>
      <c r="CY59">
        <f t="shared" ca="1" si="88"/>
        <v>-0.23487624417431999</v>
      </c>
      <c r="CZ59">
        <f t="shared" ca="1" si="88"/>
        <v>-2.0660569980608185E-2</v>
      </c>
      <c r="DA59">
        <f t="shared" ca="1" si="88"/>
        <v>1.7924855759665285E-2</v>
      </c>
      <c r="DB59">
        <f t="shared" ca="1" si="88"/>
        <v>-0.2553228278760874</v>
      </c>
      <c r="DC59">
        <f t="shared" ca="1" si="88"/>
        <v>-0.26010479272153336</v>
      </c>
      <c r="DD59">
        <f t="shared" ca="1" si="88"/>
        <v>-0.16484447681346251</v>
      </c>
      <c r="DE59">
        <f t="shared" ca="1" si="88"/>
        <v>-0.33869466271756038</v>
      </c>
      <c r="DF59">
        <f t="shared" ca="1" si="88"/>
        <v>-0.12415204566742506</v>
      </c>
      <c r="DG59">
        <f t="shared" ca="1" si="88"/>
        <v>-0.40931176424385235</v>
      </c>
      <c r="DH59">
        <f t="shared" ca="1" si="88"/>
        <v>-0.73726291658330012</v>
      </c>
      <c r="DI59">
        <f t="shared" ca="1" si="88"/>
        <v>-0.41028753708943189</v>
      </c>
      <c r="DJ59">
        <f t="shared" ca="1" si="88"/>
        <v>-0.4888273556052502</v>
      </c>
      <c r="DK59">
        <f t="shared" ca="1" si="88"/>
        <v>-0.67746718095864933</v>
      </c>
      <c r="DL59">
        <f t="shared" ca="1" si="88"/>
        <v>-0.39853817945191178</v>
      </c>
      <c r="DM59">
        <f t="shared" ca="1" si="88"/>
        <v>-0.52426046864305786</v>
      </c>
      <c r="DN59">
        <f t="shared" ca="1" si="88"/>
        <v>-0.44576472514108351</v>
      </c>
      <c r="DO59">
        <f t="shared" ca="1" si="88"/>
        <v>-0.4044927002505348</v>
      </c>
      <c r="DP59">
        <f t="shared" ca="1" si="88"/>
        <v>-0.17791884341041017</v>
      </c>
      <c r="DQ59">
        <f t="shared" ca="1" si="88"/>
        <v>-0.19285178689879509</v>
      </c>
      <c r="DR59">
        <f t="shared" ca="1" si="88"/>
        <v>-0.18392982319548162</v>
      </c>
      <c r="DS59">
        <f t="shared" ca="1" si="88"/>
        <v>-0.35311449970034731</v>
      </c>
      <c r="DT59">
        <f t="shared" ca="1" si="88"/>
        <v>-0.26392209036628461</v>
      </c>
      <c r="DU59">
        <f t="shared" ca="1" si="88"/>
        <v>-3.9433611982120899E-2</v>
      </c>
      <c r="DV59">
        <f t="shared" ca="1" si="88"/>
        <v>2.8744318869469384E-4</v>
      </c>
      <c r="DW59">
        <f t="shared" ca="1" si="88"/>
        <v>3.6996557163402777E-2</v>
      </c>
      <c r="DX59">
        <f t="shared" ca="1" si="88"/>
        <v>8.6653143968592097E-2</v>
      </c>
      <c r="DY59">
        <f t="shared" ca="1" si="88"/>
        <v>1.0409766757430314</v>
      </c>
      <c r="DZ59">
        <f t="shared" ca="1" si="88"/>
        <v>1.2376371269061921</v>
      </c>
      <c r="EA59">
        <f t="shared" ref="EA59:FF59" ca="1" si="89">IFERROR(EA53*EA58, "n/a")</f>
        <v>1.1772041960359656</v>
      </c>
      <c r="EB59">
        <f t="shared" ca="1" si="89"/>
        <v>1.6285263153776235</v>
      </c>
      <c r="EC59">
        <f t="shared" ca="1" si="89"/>
        <v>1.3483127984267966</v>
      </c>
      <c r="ED59">
        <f t="shared" ca="1" si="89"/>
        <v>1.0814108834453704</v>
      </c>
      <c r="EE59">
        <f t="shared" ca="1" si="89"/>
        <v>1.1877030590909294</v>
      </c>
      <c r="EF59">
        <f t="shared" ca="1" si="89"/>
        <v>1.0890317132282437</v>
      </c>
      <c r="EG59">
        <f t="shared" ca="1" si="89"/>
        <v>1.0133756788385149</v>
      </c>
      <c r="EH59">
        <f t="shared" ca="1" si="89"/>
        <v>0.64730227736585744</v>
      </c>
      <c r="EI59">
        <f t="shared" ca="1" si="89"/>
        <v>0.38937380811750155</v>
      </c>
      <c r="EJ59">
        <f t="shared" ca="1" si="89"/>
        <v>0.32616717291247055</v>
      </c>
      <c r="EK59">
        <f t="shared" ca="1" si="89"/>
        <v>9.7753493004809483E-3</v>
      </c>
      <c r="EL59">
        <f t="shared" ca="1" si="89"/>
        <v>3.8172280980750127E-3</v>
      </c>
      <c r="EM59">
        <f t="shared" ca="1" si="89"/>
        <v>-0.45304824187326759</v>
      </c>
      <c r="EN59">
        <f t="shared" ca="1" si="89"/>
        <v>-0.41906496251340686</v>
      </c>
      <c r="EO59">
        <f t="shared" ca="1" si="89"/>
        <v>-0.40602320539285441</v>
      </c>
      <c r="EP59">
        <f t="shared" ca="1" si="89"/>
        <v>-0.46539563498713288</v>
      </c>
      <c r="EQ59">
        <f t="shared" ca="1" si="89"/>
        <v>-0.53739757333708393</v>
      </c>
      <c r="ER59">
        <f t="shared" ca="1" si="89"/>
        <v>-0.58942288490421213</v>
      </c>
      <c r="ES59">
        <f t="shared" ca="1" si="89"/>
        <v>-0.27696915505419467</v>
      </c>
      <c r="ET59">
        <f t="shared" ca="1" si="89"/>
        <v>-0.38663574965967901</v>
      </c>
      <c r="EU59">
        <f t="shared" ca="1" si="89"/>
        <v>-0.29798466839637561</v>
      </c>
      <c r="EV59">
        <f t="shared" ca="1" si="89"/>
        <v>-0.35299196277110162</v>
      </c>
      <c r="EW59">
        <f t="shared" ca="1" si="89"/>
        <v>-0.14718111554402991</v>
      </c>
      <c r="EX59">
        <f t="shared" ca="1" si="89"/>
        <v>5.5172985476424019E-2</v>
      </c>
      <c r="EY59">
        <f t="shared" ca="1" si="89"/>
        <v>5.6504694267881198E-2</v>
      </c>
      <c r="EZ59">
        <f t="shared" ca="1" si="89"/>
        <v>1.6427310919816858</v>
      </c>
      <c r="FA59">
        <f t="shared" ca="1" si="89"/>
        <v>0.73788183898540227</v>
      </c>
      <c r="FB59">
        <f t="shared" ca="1" si="89"/>
        <v>0.38113572351005248</v>
      </c>
      <c r="FC59">
        <f t="shared" ca="1" si="89"/>
        <v>2.3037876496633212</v>
      </c>
      <c r="FD59">
        <f t="shared" ca="1" si="89"/>
        <v>2.6200341267808671</v>
      </c>
      <c r="FE59">
        <f t="shared" ca="1" si="89"/>
        <v>2.7893283411708305</v>
      </c>
      <c r="FF59">
        <f t="shared" ca="1" si="89"/>
        <v>2.3569115545453649</v>
      </c>
      <c r="FG59">
        <f t="shared" ref="FG59:FX59" ca="1" si="90">IFERROR(FG53*FG58, "n/a")</f>
        <v>2.0922553622471152</v>
      </c>
      <c r="FH59">
        <f t="shared" ca="1" si="90"/>
        <v>0.86205681346338692</v>
      </c>
      <c r="FI59">
        <f t="shared" ca="1" si="90"/>
        <v>0.98192071524929525</v>
      </c>
      <c r="FJ59">
        <f t="shared" ca="1" si="90"/>
        <v>0.8443337880800037</v>
      </c>
      <c r="FK59">
        <f t="shared" ca="1" si="90"/>
        <v>-0.19593494807343498</v>
      </c>
      <c r="FL59">
        <f t="shared" ca="1" si="90"/>
        <v>-0.39764186790209494</v>
      </c>
      <c r="FM59">
        <f t="shared" ca="1" si="90"/>
        <v>-0.57467401867694656</v>
      </c>
      <c r="FN59">
        <f t="shared" ca="1" si="90"/>
        <v>-0.63449545820695885</v>
      </c>
      <c r="FO59">
        <f t="shared" ca="1" si="90"/>
        <v>-0.71277427238174573</v>
      </c>
      <c r="FP59">
        <f t="shared" ca="1" si="90"/>
        <v>-0.53658619779065142</v>
      </c>
      <c r="FQ59">
        <f t="shared" ca="1" si="90"/>
        <v>-0.25911864539310903</v>
      </c>
      <c r="FR59">
        <f t="shared" ca="1" si="90"/>
        <v>-0.38523271960077982</v>
      </c>
      <c r="FS59">
        <f t="shared" ca="1" si="90"/>
        <v>-0.8755331518424343</v>
      </c>
      <c r="FT59">
        <f t="shared" ca="1" si="90"/>
        <v>-0.82149502043402101</v>
      </c>
      <c r="FU59">
        <f t="shared" ca="1" si="90"/>
        <v>-0.40182217482993404</v>
      </c>
      <c r="FV59">
        <f t="shared" ca="1" si="90"/>
        <v>-0.53243020147533981</v>
      </c>
      <c r="FW59">
        <f t="shared" ca="1" si="90"/>
        <v>-0.53281190795359645</v>
      </c>
      <c r="FX59">
        <f t="shared" ca="1" si="90"/>
        <v>-0.38101590603472885</v>
      </c>
    </row>
    <row r="60" spans="1:206" s="38" customFormat="1" x14ac:dyDescent="0.25">
      <c r="A60" s="37" t="s">
        <v>392</v>
      </c>
      <c r="B60" s="38" t="s">
        <v>393</v>
      </c>
      <c r="C60" s="38" t="str">
        <f t="shared" ref="C60:AH60" ca="1" si="91">IFERROR(C59+C25, "n/a")</f>
        <v>n/a</v>
      </c>
      <c r="D60" s="38" t="str">
        <f t="shared" ca="1" si="91"/>
        <v>n/a</v>
      </c>
      <c r="E60" s="38" t="str">
        <f t="shared" ca="1" si="91"/>
        <v>n/a</v>
      </c>
      <c r="F60" s="38" t="str">
        <f t="shared" ca="1" si="91"/>
        <v>n/a</v>
      </c>
      <c r="G60" s="38" t="str">
        <f t="shared" ca="1" si="91"/>
        <v>n/a</v>
      </c>
      <c r="H60" s="38" t="str">
        <f t="shared" ca="1" si="91"/>
        <v>n/a</v>
      </c>
      <c r="I60" s="38" t="str">
        <f t="shared" ca="1" si="91"/>
        <v>n/a</v>
      </c>
      <c r="J60" s="38" t="str">
        <f t="shared" ca="1" si="91"/>
        <v>n/a</v>
      </c>
      <c r="K60" s="38" t="str">
        <f t="shared" ca="1" si="91"/>
        <v>n/a</v>
      </c>
      <c r="L60" s="38" t="str">
        <f t="shared" ca="1" si="91"/>
        <v>n/a</v>
      </c>
      <c r="M60" s="38" t="str">
        <f t="shared" ca="1" si="91"/>
        <v>n/a</v>
      </c>
      <c r="N60" s="38" t="str">
        <f t="shared" ca="1" si="91"/>
        <v>n/a</v>
      </c>
      <c r="O60" s="38">
        <f t="shared" ca="1" si="91"/>
        <v>0.83248379465864442</v>
      </c>
      <c r="P60" s="38">
        <f t="shared" ca="1" si="91"/>
        <v>-0.55475031148077592</v>
      </c>
      <c r="Q60" s="38">
        <f t="shared" ca="1" si="91"/>
        <v>-1.0361237166711432</v>
      </c>
      <c r="R60" s="38">
        <f t="shared" ca="1" si="91"/>
        <v>2.8228504742228266E-2</v>
      </c>
      <c r="S60" s="38">
        <f t="shared" ca="1" si="91"/>
        <v>1.5076562332564403</v>
      </c>
      <c r="T60" s="38">
        <f t="shared" ca="1" si="91"/>
        <v>0.97898116202272911</v>
      </c>
      <c r="U60" s="38">
        <f t="shared" ca="1" si="91"/>
        <v>0.66264459354516514</v>
      </c>
      <c r="V60" s="38">
        <f t="shared" ca="1" si="91"/>
        <v>0.76061791393177036</v>
      </c>
      <c r="W60" s="38">
        <f t="shared" ca="1" si="91"/>
        <v>2.4920760996892879</v>
      </c>
      <c r="X60" s="38">
        <f t="shared" ca="1" si="91"/>
        <v>2.2439564811818586</v>
      </c>
      <c r="Y60" s="38">
        <f t="shared" ca="1" si="91"/>
        <v>3.1336401381202745</v>
      </c>
      <c r="Z60" s="38">
        <f t="shared" ca="1" si="91"/>
        <v>1.5412552880628629</v>
      </c>
      <c r="AA60" s="38">
        <f t="shared" ca="1" si="91"/>
        <v>0.95088484472439694</v>
      </c>
      <c r="AB60" s="38">
        <f t="shared" ca="1" si="91"/>
        <v>-1.2402809888679507</v>
      </c>
      <c r="AC60" s="38">
        <f t="shared" ca="1" si="91"/>
        <v>-0.43786682211747013</v>
      </c>
      <c r="AD60" s="38">
        <f t="shared" ca="1" si="91"/>
        <v>3.7541801305924535E-2</v>
      </c>
      <c r="AE60" s="38">
        <f t="shared" ca="1" si="91"/>
        <v>0.50065979163834473</v>
      </c>
      <c r="AF60" s="38">
        <f t="shared" ca="1" si="91"/>
        <v>7.3862782103245594E-2</v>
      </c>
      <c r="AG60" s="38">
        <f t="shared" ca="1" si="91"/>
        <v>-0.17776678165559823</v>
      </c>
      <c r="AH60" s="38">
        <f t="shared" ca="1" si="91"/>
        <v>-0.57418482618466649</v>
      </c>
      <c r="AI60" s="38">
        <f t="shared" ref="AI60:BN60" ca="1" si="92">IFERROR(AI59+AI25, "n/a")</f>
        <v>-0.51558847874560942</v>
      </c>
      <c r="AJ60" s="38">
        <f t="shared" ca="1" si="92"/>
        <v>1.9496503804340759</v>
      </c>
      <c r="AK60" s="38">
        <f t="shared" ca="1" si="92"/>
        <v>0.13362414657220378</v>
      </c>
      <c r="AL60" s="38">
        <f t="shared" ca="1" si="92"/>
        <v>0.3308702980621408</v>
      </c>
      <c r="AM60" s="38">
        <f t="shared" ca="1" si="92"/>
        <v>-1.1602965022047336</v>
      </c>
      <c r="AN60" s="38">
        <f t="shared" ca="1" si="92"/>
        <v>0.58752190869380194</v>
      </c>
      <c r="AO60" s="38">
        <f t="shared" ca="1" si="92"/>
        <v>0.27231222515147985</v>
      </c>
      <c r="AP60" s="38">
        <f t="shared" ca="1" si="92"/>
        <v>0.56548320564606325</v>
      </c>
      <c r="AQ60" s="38">
        <f t="shared" ca="1" si="92"/>
        <v>1.5863098261327502</v>
      </c>
      <c r="AR60" s="38">
        <f t="shared" ca="1" si="92"/>
        <v>0.26495520036253417</v>
      </c>
      <c r="AS60" s="38">
        <f t="shared" ca="1" si="92"/>
        <v>-0.2234144212396616</v>
      </c>
      <c r="AT60" s="38">
        <f t="shared" ca="1" si="92"/>
        <v>0.78440963825966636</v>
      </c>
      <c r="AU60" s="38">
        <f t="shared" ca="1" si="92"/>
        <v>1.0546616923806338</v>
      </c>
      <c r="AV60" s="38">
        <f t="shared" ca="1" si="92"/>
        <v>1.4570283154503455E-2</v>
      </c>
      <c r="AW60" s="38">
        <f t="shared" ca="1" si="92"/>
        <v>-0.58976367495714888</v>
      </c>
      <c r="AX60" s="38">
        <f t="shared" ca="1" si="92"/>
        <v>0.68851735242106649</v>
      </c>
      <c r="AY60" s="38">
        <f t="shared" ca="1" si="92"/>
        <v>9.5488902612553092E-2</v>
      </c>
      <c r="AZ60" s="38">
        <f t="shared" ca="1" si="92"/>
        <v>0.68954610474913491</v>
      </c>
      <c r="BA60" s="38">
        <f t="shared" ca="1" si="92"/>
        <v>1.0828953687848994</v>
      </c>
      <c r="BB60" s="38">
        <f t="shared" ca="1" si="92"/>
        <v>2.5036331357844404</v>
      </c>
      <c r="BC60" s="38">
        <f t="shared" ca="1" si="92"/>
        <v>1.8317416646533338</v>
      </c>
      <c r="BD60" s="38">
        <f t="shared" ca="1" si="92"/>
        <v>1.8217220940758745</v>
      </c>
      <c r="BE60" s="38">
        <f t="shared" ca="1" si="92"/>
        <v>2.0598773526335425</v>
      </c>
      <c r="BF60" s="38">
        <f t="shared" ca="1" si="92"/>
        <v>-1.3101355454942794</v>
      </c>
      <c r="BG60" s="38">
        <f t="shared" ca="1" si="92"/>
        <v>0.63584193674567679</v>
      </c>
      <c r="BH60" s="38">
        <f t="shared" ca="1" si="92"/>
        <v>1.4527842879246671</v>
      </c>
      <c r="BI60" s="38">
        <f t="shared" ca="1" si="92"/>
        <v>0.24410300116750761</v>
      </c>
      <c r="BJ60" s="38">
        <f t="shared" ca="1" si="92"/>
        <v>1.2215308246819241</v>
      </c>
      <c r="BK60" s="38">
        <f t="shared" ca="1" si="92"/>
        <v>0.52327285833731707</v>
      </c>
      <c r="BL60" s="38">
        <f t="shared" ca="1" si="92"/>
        <v>1.8733836948930256</v>
      </c>
      <c r="BM60" s="38">
        <f t="shared" ca="1" si="92"/>
        <v>1.9852918272927949</v>
      </c>
      <c r="BN60" s="38">
        <f t="shared" ca="1" si="92"/>
        <v>-0.3906576250051057</v>
      </c>
      <c r="BO60" s="38">
        <f t="shared" ref="BO60:CT60" ca="1" si="93">IFERROR(BO59+BO25, "n/a")</f>
        <v>0.46652381684068334</v>
      </c>
      <c r="BP60" s="38">
        <f t="shared" ca="1" si="93"/>
        <v>1.5483410550772372</v>
      </c>
      <c r="BQ60" s="38">
        <f t="shared" ca="1" si="93"/>
        <v>2.1196841318811455</v>
      </c>
      <c r="BR60" s="38">
        <f t="shared" ca="1" si="93"/>
        <v>-0.68318722952722943</v>
      </c>
      <c r="BS60" s="38">
        <f t="shared" ca="1" si="93"/>
        <v>0.55891484047085682</v>
      </c>
      <c r="BT60" s="38">
        <f t="shared" ca="1" si="93"/>
        <v>0.29383976693837177</v>
      </c>
      <c r="BU60" s="38">
        <f t="shared" ca="1" si="93"/>
        <v>-0.11519289538202379</v>
      </c>
      <c r="BV60" s="38">
        <f t="shared" ca="1" si="93"/>
        <v>0.69792823190512032</v>
      </c>
      <c r="BW60" s="38">
        <f t="shared" ca="1" si="93"/>
        <v>-0.58344951071430884</v>
      </c>
      <c r="BX60" s="38">
        <f t="shared" ca="1" si="93"/>
        <v>0.15924135880407134</v>
      </c>
      <c r="BY60" s="38">
        <f t="shared" ca="1" si="93"/>
        <v>4.4013329330297828E-2</v>
      </c>
      <c r="BZ60" s="38">
        <f t="shared" ca="1" si="93"/>
        <v>1.5453139767613104</v>
      </c>
      <c r="CA60" s="38">
        <f t="shared" ca="1" si="93"/>
        <v>-0.71721655340704549</v>
      </c>
      <c r="CB60" s="38">
        <f t="shared" ca="1" si="93"/>
        <v>1.3329932134478273</v>
      </c>
      <c r="CC60" s="38">
        <f t="shared" ca="1" si="93"/>
        <v>0.76169894945303174</v>
      </c>
      <c r="CD60" s="38">
        <f t="shared" ca="1" si="93"/>
        <v>0.63277009325614086</v>
      </c>
      <c r="CE60" s="38">
        <f t="shared" ca="1" si="93"/>
        <v>1.6133195646060472</v>
      </c>
      <c r="CF60" s="38">
        <f t="shared" ca="1" si="93"/>
        <v>0.29645861458389278</v>
      </c>
      <c r="CG60" s="38">
        <f t="shared" ca="1" si="93"/>
        <v>0.2165568334449352</v>
      </c>
      <c r="CH60" s="38">
        <f t="shared" ca="1" si="93"/>
        <v>0.9451988644551742</v>
      </c>
      <c r="CI60" s="38">
        <f t="shared" ca="1" si="93"/>
        <v>0.83483572689911323</v>
      </c>
      <c r="CJ60" s="38">
        <f t="shared" ca="1" si="93"/>
        <v>1.1653503373825289</v>
      </c>
      <c r="CK60" s="38">
        <f t="shared" ca="1" si="93"/>
        <v>0.42719739556984532</v>
      </c>
      <c r="CL60" s="38">
        <f t="shared" ca="1" si="93"/>
        <v>0.38174385229442404</v>
      </c>
      <c r="CM60" s="38">
        <f t="shared" ca="1" si="93"/>
        <v>1.9274055782323294</v>
      </c>
      <c r="CN60" s="38">
        <f t="shared" ca="1" si="93"/>
        <v>0.74433708425205114</v>
      </c>
      <c r="CO60" s="38">
        <f t="shared" ca="1" si="93"/>
        <v>1.3354285571258242</v>
      </c>
      <c r="CP60" s="38">
        <f t="shared" ca="1" si="93"/>
        <v>0.32890531156090119</v>
      </c>
      <c r="CQ60" s="38">
        <f t="shared" ca="1" si="93"/>
        <v>-0.55690395361803979</v>
      </c>
      <c r="CR60" s="38">
        <f t="shared" ca="1" si="93"/>
        <v>0.23314689389461229</v>
      </c>
      <c r="CS60" s="38">
        <f t="shared" ca="1" si="93"/>
        <v>0.18747355035860566</v>
      </c>
      <c r="CT60" s="38">
        <f t="shared" ca="1" si="93"/>
        <v>9.54979551213649E-2</v>
      </c>
      <c r="CU60" s="38">
        <f t="shared" ref="CU60:DZ60" ca="1" si="94">IFERROR(CU59+CU25, "n/a")</f>
        <v>-1.1183564365315941</v>
      </c>
      <c r="CV60" s="38">
        <f t="shared" ca="1" si="94"/>
        <v>0.19051724111892426</v>
      </c>
      <c r="CW60" s="38">
        <f t="shared" ca="1" si="94"/>
        <v>0.97769728945000067</v>
      </c>
      <c r="CX60" s="38">
        <f t="shared" ca="1" si="94"/>
        <v>-0.71243291550382548</v>
      </c>
      <c r="CY60" s="38">
        <f t="shared" ca="1" si="94"/>
        <v>-7.4876244174319984E-2</v>
      </c>
      <c r="CZ60" s="38">
        <f t="shared" ca="1" si="94"/>
        <v>0.38933943001939181</v>
      </c>
      <c r="DA60" s="38">
        <f t="shared" ca="1" si="94"/>
        <v>-0.17207514424033471</v>
      </c>
      <c r="DB60" s="38">
        <f t="shared" ca="1" si="94"/>
        <v>-0.91532282787608743</v>
      </c>
      <c r="DC60" s="38">
        <f t="shared" ca="1" si="94"/>
        <v>-9.010479272153335E-2</v>
      </c>
      <c r="DD60" s="38">
        <f t="shared" ca="1" si="94"/>
        <v>1.0551555231865375</v>
      </c>
      <c r="DE60" s="38">
        <f t="shared" ca="1" si="94"/>
        <v>-0.25869466271756036</v>
      </c>
      <c r="DF60" s="38">
        <f t="shared" ca="1" si="94"/>
        <v>0.40584795433257498</v>
      </c>
      <c r="DG60" s="38">
        <f t="shared" ca="1" si="94"/>
        <v>-0.44931176424385233</v>
      </c>
      <c r="DH60" s="38">
        <f t="shared" ca="1" si="94"/>
        <v>2.2737083416699888E-2</v>
      </c>
      <c r="DI60" s="38">
        <f t="shared" ca="1" si="94"/>
        <v>-0.29028753708943189</v>
      </c>
      <c r="DJ60" s="38">
        <f t="shared" ca="1" si="94"/>
        <v>-0.37882735560525022</v>
      </c>
      <c r="DK60" s="38">
        <f t="shared" ca="1" si="94"/>
        <v>-1.0774671809586494</v>
      </c>
      <c r="DL60" s="38">
        <f t="shared" ca="1" si="94"/>
        <v>1.0514618205480881</v>
      </c>
      <c r="DM60" s="38">
        <f t="shared" ca="1" si="94"/>
        <v>0.14573953135694218</v>
      </c>
      <c r="DN60" s="38">
        <f t="shared" ca="1" si="94"/>
        <v>0.23423527485891654</v>
      </c>
      <c r="DO60" s="38">
        <f t="shared" ca="1" si="94"/>
        <v>-0.13449270025053478</v>
      </c>
      <c r="DP60" s="38">
        <f t="shared" ca="1" si="94"/>
        <v>0.2320811565895898</v>
      </c>
      <c r="DQ60" s="38">
        <f t="shared" ca="1" si="94"/>
        <v>0.66714821310120487</v>
      </c>
      <c r="DR60" s="38">
        <f t="shared" ca="1" si="94"/>
        <v>0.90607017680451851</v>
      </c>
      <c r="DS60" s="38">
        <f t="shared" ca="1" si="94"/>
        <v>-0.94311449970034733</v>
      </c>
      <c r="DT60" s="38">
        <f t="shared" ca="1" si="94"/>
        <v>0.63607790963371547</v>
      </c>
      <c r="DU60" s="38">
        <f t="shared" ca="1" si="94"/>
        <v>-0.18943361198212089</v>
      </c>
      <c r="DV60" s="38">
        <f t="shared" ca="1" si="94"/>
        <v>0.23028744318869471</v>
      </c>
      <c r="DW60" s="38">
        <f t="shared" ca="1" si="94"/>
        <v>1.1069965571634028</v>
      </c>
      <c r="DX60" s="38">
        <f t="shared" ca="1" si="94"/>
        <v>1.516653143968592</v>
      </c>
      <c r="DY60" s="38">
        <f t="shared" ca="1" si="94"/>
        <v>0.99097667574303139</v>
      </c>
      <c r="DZ60" s="38">
        <f t="shared" ca="1" si="94"/>
        <v>2.3076371269061919</v>
      </c>
      <c r="EA60" s="38">
        <f t="shared" ref="EA60:FF60" ca="1" si="95">IFERROR(EA59+EA25, "n/a")</f>
        <v>2.2872041960359657</v>
      </c>
      <c r="EB60" s="38">
        <f t="shared" ca="1" si="95"/>
        <v>2.3585263153776235</v>
      </c>
      <c r="EC60" s="38">
        <f t="shared" ca="1" si="95"/>
        <v>1.9383127984267965</v>
      </c>
      <c r="ED60" s="38">
        <f t="shared" ca="1" si="95"/>
        <v>1.6314108834453704</v>
      </c>
      <c r="EE60" s="38">
        <f t="shared" ca="1" si="95"/>
        <v>0.94770305909092944</v>
      </c>
      <c r="EF60" s="38">
        <f t="shared" ca="1" si="95"/>
        <v>2.3190317132282434</v>
      </c>
      <c r="EG60" s="38">
        <f t="shared" ca="1" si="95"/>
        <v>1.0333756788385149</v>
      </c>
      <c r="EH60" s="38">
        <f t="shared" ca="1" si="95"/>
        <v>1.0773022773658574</v>
      </c>
      <c r="EI60" s="38">
        <f t="shared" ca="1" si="95"/>
        <v>0.59937380811750152</v>
      </c>
      <c r="EJ60" s="38">
        <f t="shared" ca="1" si="95"/>
        <v>0.76616717291247061</v>
      </c>
      <c r="EK60" s="38">
        <f t="shared" ca="1" si="95"/>
        <v>0.30977534930048095</v>
      </c>
      <c r="EL60" s="38">
        <f t="shared" ca="1" si="95"/>
        <v>-0.32618277190192502</v>
      </c>
      <c r="EM60" s="38">
        <f t="shared" ca="1" si="95"/>
        <v>-0.27304824187326759</v>
      </c>
      <c r="EN60" s="38">
        <f t="shared" ca="1" si="95"/>
        <v>-0.27906496251340684</v>
      </c>
      <c r="EO60" s="38">
        <f t="shared" ca="1" si="95"/>
        <v>0.19397679460714556</v>
      </c>
      <c r="EP60" s="38">
        <f t="shared" ca="1" si="95"/>
        <v>-0.75539563498713291</v>
      </c>
      <c r="EQ60" s="38">
        <f t="shared" ca="1" si="95"/>
        <v>7.2602426662916053E-2</v>
      </c>
      <c r="ER60" s="38">
        <f t="shared" ca="1" si="95"/>
        <v>-0.31942288490421211</v>
      </c>
      <c r="ES60" s="38">
        <f t="shared" ca="1" si="95"/>
        <v>-0.11696915505419467</v>
      </c>
      <c r="ET60" s="38">
        <f t="shared" ca="1" si="95"/>
        <v>0.123364250340321</v>
      </c>
      <c r="EU60" s="38">
        <f t="shared" ca="1" si="95"/>
        <v>-0.45798466839637564</v>
      </c>
      <c r="EV60" s="38">
        <f t="shared" ca="1" si="95"/>
        <v>0.30700803722889841</v>
      </c>
      <c r="EW60" s="38">
        <f t="shared" ca="1" si="95"/>
        <v>0.41281888445597015</v>
      </c>
      <c r="EX60" s="38">
        <f t="shared" ca="1" si="95"/>
        <v>0.36517298547642402</v>
      </c>
      <c r="EY60" s="38">
        <f t="shared" ca="1" si="95"/>
        <v>0.37650469426788119</v>
      </c>
      <c r="EZ60" s="38">
        <f t="shared" ca="1" si="95"/>
        <v>2.2627310919816859</v>
      </c>
      <c r="FA60" s="38">
        <f t="shared" ca="1" si="95"/>
        <v>1.8678818389854022</v>
      </c>
      <c r="FB60" s="38">
        <f t="shared" ca="1" si="95"/>
        <v>0.94113572351005259</v>
      </c>
      <c r="FC60" s="38">
        <f t="shared" ca="1" si="95"/>
        <v>2.4537876496633211</v>
      </c>
      <c r="FD60" s="38">
        <f t="shared" ca="1" si="95"/>
        <v>4.1800341267808676</v>
      </c>
      <c r="FE60" s="38">
        <f t="shared" ca="1" si="95"/>
        <v>3.2693283411708305</v>
      </c>
      <c r="FF60" s="38">
        <f t="shared" ca="1" si="95"/>
        <v>2.186911554545365</v>
      </c>
      <c r="FG60" s="38">
        <f t="shared" ref="FG60:FX60" ca="1" si="96">IFERROR(FG59+FG25, "n/a")</f>
        <v>1.4622553622471153</v>
      </c>
      <c r="FH60" s="38">
        <f t="shared" ca="1" si="96"/>
        <v>1.4720568134633869</v>
      </c>
      <c r="FI60" s="38">
        <f t="shared" ca="1" si="96"/>
        <v>0.91192071524929519</v>
      </c>
      <c r="FJ60" s="38">
        <f t="shared" ca="1" si="96"/>
        <v>-2.5666211919996296E-2</v>
      </c>
      <c r="FK60" s="38">
        <f t="shared" ca="1" si="96"/>
        <v>-1.795934948073435</v>
      </c>
      <c r="FL60" s="38">
        <f t="shared" ca="1" si="96"/>
        <v>-0.47764186790209495</v>
      </c>
      <c r="FM60" s="38">
        <f t="shared" ca="1" si="96"/>
        <v>-1.0946740186769466</v>
      </c>
      <c r="FN60" s="38">
        <f t="shared" ca="1" si="96"/>
        <v>-0.9444954582069589</v>
      </c>
      <c r="FO60" s="38">
        <f t="shared" ca="1" si="96"/>
        <v>-1.2727742723817457</v>
      </c>
      <c r="FP60" s="38">
        <f t="shared" ca="1" si="96"/>
        <v>-0.61658619779065138</v>
      </c>
      <c r="FQ60" s="38">
        <f t="shared" ca="1" si="96"/>
        <v>0.26088135460689099</v>
      </c>
      <c r="FR60" s="38">
        <f t="shared" ca="1" si="96"/>
        <v>-1.5852327196007798</v>
      </c>
      <c r="FS60" s="38">
        <f t="shared" ca="1" si="96"/>
        <v>-1.6255331518424343</v>
      </c>
      <c r="FT60" s="38">
        <f t="shared" ca="1" si="96"/>
        <v>-0.78149502043402097</v>
      </c>
      <c r="FU60" s="38">
        <f t="shared" ca="1" si="96"/>
        <v>-0.36182217482993406</v>
      </c>
      <c r="FV60" s="38">
        <f t="shared" ca="1" si="96"/>
        <v>-1.2424302014753397</v>
      </c>
      <c r="FW60" s="38">
        <f t="shared" ca="1" si="96"/>
        <v>-0.68281190795359648</v>
      </c>
      <c r="FX60" s="38">
        <f t="shared" ca="1" si="96"/>
        <v>-7.1015906034728848E-2</v>
      </c>
    </row>
    <row r="61" spans="1:206" s="38" customFormat="1" x14ac:dyDescent="0.25">
      <c r="A61" s="37"/>
      <c r="CE61" s="39"/>
      <c r="CF61" s="39"/>
      <c r="CG61" s="39"/>
      <c r="CH61" s="39"/>
      <c r="CI61" s="39"/>
      <c r="CJ61" s="39"/>
      <c r="CK61" s="39"/>
      <c r="CL61" s="39"/>
      <c r="CM61" s="39"/>
      <c r="CN61" s="39"/>
      <c r="CO61" s="39"/>
      <c r="CP61" s="39"/>
    </row>
    <row r="62" spans="1:206" x14ac:dyDescent="0.25">
      <c r="A62" s="14" t="s">
        <v>232</v>
      </c>
    </row>
    <row r="63" spans="1:206" x14ac:dyDescent="0.25">
      <c r="A63" s="8" t="s">
        <v>236</v>
      </c>
      <c r="B63" t="s">
        <v>233</v>
      </c>
      <c r="C63">
        <f t="shared" ref="C63:H63" si="97">C26/C24</f>
        <v>0.23673469387755103</v>
      </c>
      <c r="D63">
        <f t="shared" si="97"/>
        <v>0.23427717035791049</v>
      </c>
      <c r="E63">
        <f t="shared" si="97"/>
        <v>0.23536977491961414</v>
      </c>
      <c r="F63">
        <f t="shared" si="97"/>
        <v>0.23857077416399447</v>
      </c>
      <c r="G63">
        <f t="shared" si="97"/>
        <v>0.23176305150290033</v>
      </c>
      <c r="H63">
        <f t="shared" si="97"/>
        <v>0.23115404519579091</v>
      </c>
      <c r="I63">
        <f t="shared" ref="I63:W63" si="98">I26/I24</f>
        <v>0.23019571295433364</v>
      </c>
      <c r="J63">
        <f t="shared" si="98"/>
        <v>0.22955764075067026</v>
      </c>
      <c r="K63">
        <f t="shared" si="98"/>
        <v>0.2304263251742584</v>
      </c>
      <c r="L63">
        <f t="shared" si="98"/>
        <v>0.22754113849303206</v>
      </c>
      <c r="M63">
        <f t="shared" si="98"/>
        <v>0.22128613386922247</v>
      </c>
      <c r="N63">
        <f t="shared" si="98"/>
        <v>0.22034534534534533</v>
      </c>
      <c r="O63">
        <f t="shared" si="98"/>
        <v>0.21822264068950534</v>
      </c>
      <c r="P63">
        <f t="shared" si="98"/>
        <v>0.21508182844243792</v>
      </c>
      <c r="Q63">
        <f t="shared" si="98"/>
        <v>0.21269487750556795</v>
      </c>
      <c r="R63">
        <f t="shared" si="98"/>
        <v>0.21208843215468867</v>
      </c>
      <c r="S63">
        <f t="shared" si="98"/>
        <v>0.2181708704087777</v>
      </c>
      <c r="T63">
        <f t="shared" si="98"/>
        <v>0.21985399556772259</v>
      </c>
      <c r="U63">
        <f t="shared" si="98"/>
        <v>0.22278367660227708</v>
      </c>
      <c r="V63">
        <f t="shared" si="98"/>
        <v>0.22507797878976918</v>
      </c>
      <c r="W63">
        <f t="shared" si="98"/>
        <v>0.22950111138552728</v>
      </c>
      <c r="X63">
        <f t="shared" ref="X63:CI63" si="99">X26/X24</f>
        <v>0.22687756580536103</v>
      </c>
      <c r="Y63">
        <f t="shared" si="99"/>
        <v>0.22581398062784455</v>
      </c>
      <c r="Z63">
        <f t="shared" si="99"/>
        <v>0.22498442720425846</v>
      </c>
      <c r="AA63">
        <f t="shared" si="99"/>
        <v>0.22082762400657713</v>
      </c>
      <c r="AB63">
        <f t="shared" si="99"/>
        <v>0.21713608702676501</v>
      </c>
      <c r="AC63">
        <f t="shared" si="99"/>
        <v>0.21417614387728112</v>
      </c>
      <c r="AD63">
        <f t="shared" si="99"/>
        <v>0.21270119686339248</v>
      </c>
      <c r="AE63">
        <f t="shared" si="99"/>
        <v>0.21214554579673775</v>
      </c>
      <c r="AF63">
        <f t="shared" si="99"/>
        <v>0.21022230851373655</v>
      </c>
      <c r="AG63">
        <f t="shared" si="99"/>
        <v>0.20688842819449679</v>
      </c>
      <c r="AH63">
        <f t="shared" si="99"/>
        <v>0.20662147830497535</v>
      </c>
      <c r="AI63">
        <f t="shared" si="99"/>
        <v>0.20591298048625892</v>
      </c>
      <c r="AJ63">
        <f t="shared" si="99"/>
        <v>0.20255927415903452</v>
      </c>
      <c r="AK63">
        <f t="shared" si="99"/>
        <v>0.20175913960565259</v>
      </c>
      <c r="AL63">
        <f t="shared" si="99"/>
        <v>0.20038675368624609</v>
      </c>
      <c r="AM63">
        <f t="shared" si="99"/>
        <v>0.19864907568336229</v>
      </c>
      <c r="AN63">
        <f t="shared" si="99"/>
        <v>0.19927578103933122</v>
      </c>
      <c r="AO63">
        <f t="shared" si="99"/>
        <v>0.19914619532654282</v>
      </c>
      <c r="AP63">
        <f t="shared" si="99"/>
        <v>0.20148679825685725</v>
      </c>
      <c r="AQ63">
        <f t="shared" si="99"/>
        <v>0.20425531914893619</v>
      </c>
      <c r="AR63">
        <f t="shared" si="99"/>
        <v>0.20961462909389619</v>
      </c>
      <c r="AS63">
        <f t="shared" si="99"/>
        <v>0.2069230769230769</v>
      </c>
      <c r="AT63">
        <f t="shared" si="99"/>
        <v>0.204910639719392</v>
      </c>
      <c r="AU63">
        <f t="shared" si="99"/>
        <v>0.20307810204993931</v>
      </c>
      <c r="AV63">
        <f t="shared" si="99"/>
        <v>0.20490638714362389</v>
      </c>
      <c r="AW63">
        <f t="shared" si="99"/>
        <v>0.20090764135900899</v>
      </c>
      <c r="AX63">
        <f t="shared" si="99"/>
        <v>0.20673062281102481</v>
      </c>
      <c r="AY63">
        <f t="shared" si="99"/>
        <v>0.20997006536746288</v>
      </c>
      <c r="AZ63">
        <f t="shared" si="99"/>
        <v>0.21042836130039322</v>
      </c>
      <c r="BA63">
        <f t="shared" si="99"/>
        <v>0.21220040984823735</v>
      </c>
      <c r="BB63">
        <f t="shared" si="99"/>
        <v>0.21632724925171665</v>
      </c>
      <c r="BC63">
        <f t="shared" si="99"/>
        <v>0.21515386604603048</v>
      </c>
      <c r="BD63">
        <f t="shared" si="99"/>
        <v>0.21234443886377588</v>
      </c>
      <c r="BE63">
        <f t="shared" si="99"/>
        <v>0.21149419061289709</v>
      </c>
      <c r="BF63">
        <f t="shared" si="99"/>
        <v>0.20344564157951581</v>
      </c>
      <c r="BG63">
        <f t="shared" si="99"/>
        <v>0.20297485176855448</v>
      </c>
      <c r="BH63">
        <f t="shared" si="99"/>
        <v>0.20403486924034869</v>
      </c>
      <c r="BI63">
        <f t="shared" si="99"/>
        <v>0.20372363849880121</v>
      </c>
      <c r="BJ63">
        <f t="shared" si="99"/>
        <v>0.20607098080817821</v>
      </c>
      <c r="BK63">
        <f t="shared" si="99"/>
        <v>0.20639603493037526</v>
      </c>
      <c r="BL63">
        <f t="shared" si="99"/>
        <v>0.20884178230248937</v>
      </c>
      <c r="BM63">
        <f t="shared" si="99"/>
        <v>0.21039457516042415</v>
      </c>
      <c r="BN63">
        <f t="shared" si="99"/>
        <v>0.21021310996833664</v>
      </c>
      <c r="BO63">
        <f t="shared" si="99"/>
        <v>0.20906494254146094</v>
      </c>
      <c r="BP63">
        <f t="shared" si="99"/>
        <v>0.21202142606252194</v>
      </c>
      <c r="BQ63">
        <f t="shared" si="99"/>
        <v>0.21495367564291279</v>
      </c>
      <c r="BR63">
        <f t="shared" si="99"/>
        <v>0.21304664410845078</v>
      </c>
      <c r="BS63">
        <f t="shared" si="99"/>
        <v>0.21282885013301803</v>
      </c>
      <c r="BT63">
        <f t="shared" si="99"/>
        <v>0.2125894431193612</v>
      </c>
      <c r="BU63">
        <f t="shared" si="99"/>
        <v>0.21140699928578716</v>
      </c>
      <c r="BV63">
        <f t="shared" si="99"/>
        <v>0.20984729328847035</v>
      </c>
      <c r="BW63">
        <f t="shared" si="99"/>
        <v>0.20763760656897023</v>
      </c>
      <c r="BX63">
        <f t="shared" si="99"/>
        <v>0.20561860322215181</v>
      </c>
      <c r="BY63">
        <f t="shared" si="99"/>
        <v>0.20349089536748752</v>
      </c>
      <c r="BZ63">
        <f t="shared" si="99"/>
        <v>0.20440815119995567</v>
      </c>
      <c r="CA63">
        <f t="shared" si="99"/>
        <v>0.20206607084705289</v>
      </c>
      <c r="CB63">
        <f t="shared" si="99"/>
        <v>0.20362802928007959</v>
      </c>
      <c r="CC63">
        <f t="shared" si="99"/>
        <v>0.20390083339169407</v>
      </c>
      <c r="CD63">
        <f t="shared" si="99"/>
        <v>0.20477495922545721</v>
      </c>
      <c r="CE63">
        <f t="shared" si="99"/>
        <v>0.20608406328512255</v>
      </c>
      <c r="CF63">
        <f t="shared" si="99"/>
        <v>0.20563375566974074</v>
      </c>
      <c r="CG63">
        <f t="shared" si="99"/>
        <v>0.20572186748486609</v>
      </c>
      <c r="CH63">
        <f t="shared" si="99"/>
        <v>0.21091428286819519</v>
      </c>
      <c r="CI63">
        <f t="shared" si="99"/>
        <v>0.21258815174486781</v>
      </c>
      <c r="CJ63">
        <f t="shared" ref="CJ63:EU63" si="100">CJ26/CJ24</f>
        <v>0.21104889641252683</v>
      </c>
      <c r="CK63">
        <f t="shared" si="100"/>
        <v>0.20944294352244952</v>
      </c>
      <c r="CL63">
        <f t="shared" si="100"/>
        <v>0.20806459318713869</v>
      </c>
      <c r="CM63">
        <f t="shared" si="100"/>
        <v>0.20795198094282849</v>
      </c>
      <c r="CN63">
        <f t="shared" si="100"/>
        <v>0.20619811160913698</v>
      </c>
      <c r="CO63">
        <f t="shared" si="100"/>
        <v>0.2057845593258939</v>
      </c>
      <c r="CP63">
        <f t="shared" si="100"/>
        <v>0.20313246536072621</v>
      </c>
      <c r="CQ63">
        <f t="shared" si="100"/>
        <v>0.20027562905663734</v>
      </c>
      <c r="CR63">
        <f t="shared" si="100"/>
        <v>0.19926496427316387</v>
      </c>
      <c r="CS63">
        <f t="shared" si="100"/>
        <v>0.19851684481909562</v>
      </c>
      <c r="CT63">
        <f t="shared" si="100"/>
        <v>0.19640825844613807</v>
      </c>
      <c r="CU63">
        <f t="shared" si="100"/>
        <v>0.19252273587153007</v>
      </c>
      <c r="CV63">
        <f t="shared" si="100"/>
        <v>0.19153209166689594</v>
      </c>
      <c r="CW63">
        <f t="shared" si="100"/>
        <v>0.19373529371761219</v>
      </c>
      <c r="CX63">
        <f t="shared" si="100"/>
        <v>0.19048510706595156</v>
      </c>
      <c r="CY63">
        <f t="shared" si="100"/>
        <v>0.19084728241421811</v>
      </c>
      <c r="CZ63">
        <f t="shared" si="100"/>
        <v>0.19140291128088469</v>
      </c>
      <c r="DA63">
        <f t="shared" si="100"/>
        <v>0.18910011029650295</v>
      </c>
      <c r="DB63">
        <f t="shared" si="100"/>
        <v>0.18664016924161805</v>
      </c>
      <c r="DC63">
        <f t="shared" si="100"/>
        <v>0.1866060229820983</v>
      </c>
      <c r="DD63">
        <f t="shared" si="100"/>
        <v>0.18513924207653662</v>
      </c>
      <c r="DE63">
        <f t="shared" si="100"/>
        <v>0.18390734158597868</v>
      </c>
      <c r="DF63">
        <f t="shared" si="100"/>
        <v>0.18339346695466446</v>
      </c>
      <c r="DG63">
        <f t="shared" si="100"/>
        <v>0.18235917211173397</v>
      </c>
      <c r="DH63">
        <f t="shared" si="100"/>
        <v>0.18150352553233787</v>
      </c>
      <c r="DI63">
        <f t="shared" si="100"/>
        <v>0.17945649922915852</v>
      </c>
      <c r="DJ63">
        <f t="shared" si="100"/>
        <v>0.17891970005575597</v>
      </c>
      <c r="DK63">
        <f t="shared" si="100"/>
        <v>0.17623766831276644</v>
      </c>
      <c r="DL63">
        <f t="shared" si="100"/>
        <v>0.17837170778347247</v>
      </c>
      <c r="DM63">
        <f t="shared" si="100"/>
        <v>0.17805718034220738</v>
      </c>
      <c r="DN63">
        <f t="shared" si="100"/>
        <v>0.17739150948454269</v>
      </c>
      <c r="DO63">
        <f t="shared" si="100"/>
        <v>0.17740894030972468</v>
      </c>
      <c r="DP63">
        <f t="shared" si="100"/>
        <v>0.17826723867322383</v>
      </c>
      <c r="DQ63">
        <f t="shared" si="100"/>
        <v>0.17917486074359321</v>
      </c>
      <c r="DR63">
        <f t="shared" si="100"/>
        <v>0.1797483402343317</v>
      </c>
      <c r="DS63">
        <f t="shared" si="100"/>
        <v>0.17895523875984448</v>
      </c>
      <c r="DT63">
        <f t="shared" si="100"/>
        <v>0.17793798585369178</v>
      </c>
      <c r="DU63">
        <f t="shared" si="100"/>
        <v>0.17813350840944639</v>
      </c>
      <c r="DV63">
        <f t="shared" si="100"/>
        <v>0.17844217602627888</v>
      </c>
      <c r="DW63">
        <f t="shared" si="100"/>
        <v>0.18194535643931825</v>
      </c>
      <c r="DX63">
        <f t="shared" si="100"/>
        <v>0.18410663257632726</v>
      </c>
      <c r="DY63">
        <f t="shared" si="100"/>
        <v>0.18473612481789559</v>
      </c>
      <c r="DZ63">
        <f t="shared" si="100"/>
        <v>0.18680907927074281</v>
      </c>
      <c r="EA63">
        <f t="shared" si="100"/>
        <v>0.18905523148489997</v>
      </c>
      <c r="EB63">
        <f t="shared" si="100"/>
        <v>0.19027325602663059</v>
      </c>
      <c r="EC63">
        <f t="shared" si="100"/>
        <v>0.1909650179847967</v>
      </c>
      <c r="ED63">
        <f t="shared" si="100"/>
        <v>0.19300599794664891</v>
      </c>
      <c r="EE63">
        <f t="shared" si="100"/>
        <v>0.19394306373050996</v>
      </c>
      <c r="EF63">
        <f t="shared" si="100"/>
        <v>0.19496600912872558</v>
      </c>
      <c r="EG63">
        <f t="shared" si="100"/>
        <v>0.19192953178897385</v>
      </c>
      <c r="EH63">
        <f t="shared" si="100"/>
        <v>0.19102464288132154</v>
      </c>
      <c r="EI63">
        <f t="shared" si="100"/>
        <v>0.1921107070167829</v>
      </c>
      <c r="EJ63">
        <f t="shared" si="100"/>
        <v>0.19239167911734284</v>
      </c>
      <c r="EK63">
        <f t="shared" si="100"/>
        <v>0.1925822909676011</v>
      </c>
      <c r="EL63">
        <f t="shared" si="100"/>
        <v>0.19114486316091128</v>
      </c>
      <c r="EM63">
        <f t="shared" si="100"/>
        <v>0.19059288105699365</v>
      </c>
      <c r="EN63">
        <f t="shared" si="100"/>
        <v>0.19035617114096545</v>
      </c>
      <c r="EO63">
        <f t="shared" si="100"/>
        <v>0.19095218622684659</v>
      </c>
      <c r="EP63">
        <f t="shared" si="100"/>
        <v>0.18991002570694088</v>
      </c>
      <c r="EQ63">
        <f t="shared" si="100"/>
        <v>0.18992006681857146</v>
      </c>
      <c r="ER63">
        <f t="shared" si="100"/>
        <v>0.19063319758257366</v>
      </c>
      <c r="ES63">
        <f t="shared" si="100"/>
        <v>0.19091922205845346</v>
      </c>
      <c r="ET63">
        <f t="shared" si="100"/>
        <v>0.1912785076494341</v>
      </c>
      <c r="EU63">
        <f t="shared" si="100"/>
        <v>0.19219852176601185</v>
      </c>
      <c r="EV63">
        <f t="shared" ref="EV63:FX63" si="101">EV26/EV24</f>
        <v>0.19293039251714361</v>
      </c>
      <c r="EW63">
        <f t="shared" si="101"/>
        <v>0.19384750543937077</v>
      </c>
      <c r="EX63">
        <f t="shared" si="101"/>
        <v>0.19511348082776656</v>
      </c>
      <c r="EY63">
        <f t="shared" si="101"/>
        <v>0.19932644323852639</v>
      </c>
      <c r="EZ63">
        <f t="shared" si="101"/>
        <v>0.20140417201107136</v>
      </c>
      <c r="FA63">
        <f t="shared" si="101"/>
        <v>0.2058815603314694</v>
      </c>
      <c r="FB63">
        <f t="shared" si="101"/>
        <v>0.20960281513962295</v>
      </c>
      <c r="FC63">
        <f t="shared" si="101"/>
        <v>0.21102760725533409</v>
      </c>
      <c r="FD63">
        <f t="shared" si="101"/>
        <v>0.21523109536693538</v>
      </c>
      <c r="FE63">
        <f t="shared" si="101"/>
        <v>0.21638475817047989</v>
      </c>
      <c r="FF63">
        <f t="shared" si="101"/>
        <v>0.21432739505028661</v>
      </c>
      <c r="FG63">
        <f t="shared" si="101"/>
        <v>0.21358753771856331</v>
      </c>
      <c r="FH63">
        <f t="shared" si="101"/>
        <v>0.21368698198621763</v>
      </c>
      <c r="FI63">
        <f t="shared" si="101"/>
        <v>0.21216387628920749</v>
      </c>
      <c r="FJ63">
        <f t="shared" si="101"/>
        <v>0.20907145014510642</v>
      </c>
      <c r="FK63">
        <f t="shared" si="101"/>
        <v>0.2069639857202856</v>
      </c>
      <c r="FL63">
        <f t="shared" si="101"/>
        <v>0.20592591634380925</v>
      </c>
      <c r="FM63">
        <f t="shared" si="101"/>
        <v>0.20380956046987575</v>
      </c>
      <c r="FN63">
        <f t="shared" si="101"/>
        <v>0.20021158926342864</v>
      </c>
      <c r="FO63">
        <f t="shared" si="101"/>
        <v>0.19842697333375112</v>
      </c>
      <c r="FP63">
        <f t="shared" si="101"/>
        <v>0.19654296134752433</v>
      </c>
      <c r="FQ63">
        <f t="shared" si="101"/>
        <v>0.19611037009263074</v>
      </c>
      <c r="FR63">
        <f t="shared" si="101"/>
        <v>0.193271085259452</v>
      </c>
      <c r="FS63">
        <f t="shared" si="101"/>
        <v>0.19002690517742873</v>
      </c>
      <c r="FT63">
        <f t="shared" si="101"/>
        <v>0.18908250697987869</v>
      </c>
      <c r="FU63">
        <f t="shared" si="101"/>
        <v>0.18697510120137739</v>
      </c>
      <c r="FV63">
        <f t="shared" si="101"/>
        <v>0.18401714456356896</v>
      </c>
      <c r="FW63">
        <f t="shared" si="101"/>
        <v>0.18417624970664162</v>
      </c>
      <c r="FX63">
        <f t="shared" si="101"/>
        <v>0.18254059856188176</v>
      </c>
    </row>
    <row r="64" spans="1:206" s="48" customFormat="1" x14ac:dyDescent="0.25">
      <c r="A64" s="37" t="s">
        <v>237</v>
      </c>
      <c r="B64" s="38" t="s">
        <v>374</v>
      </c>
      <c r="C64" s="49" t="str">
        <f>IFERROR(B63*C54*100, "n/a")</f>
        <v>n/a</v>
      </c>
      <c r="D64" s="49">
        <f t="shared" ref="D64:BO64" si="102">IFERROR(C63*D54*100, "n/a")</f>
        <v>0.87425589240538881</v>
      </c>
      <c r="E64" s="49">
        <f t="shared" si="102"/>
        <v>0.84500260239052882</v>
      </c>
      <c r="F64" s="49">
        <f t="shared" si="102"/>
        <v>0.8311864793662499</v>
      </c>
      <c r="G64" s="49">
        <f t="shared" si="102"/>
        <v>0.82286085517127538</v>
      </c>
      <c r="H64" s="49">
        <f t="shared" si="102"/>
        <v>0.77681402495836627</v>
      </c>
      <c r="I64" s="49">
        <f t="shared" si="102"/>
        <v>0.76444646544709671</v>
      </c>
      <c r="J64" s="49">
        <f t="shared" si="102"/>
        <v>0.7569554243428398</v>
      </c>
      <c r="K64" s="49">
        <f t="shared" si="102"/>
        <v>0.75819970757776012</v>
      </c>
      <c r="L64" s="49">
        <f t="shared" si="102"/>
        <v>0.76240165790134728</v>
      </c>
      <c r="M64" s="49">
        <f t="shared" si="102"/>
        <v>0.75964869740562002</v>
      </c>
      <c r="N64" s="49">
        <f t="shared" si="102"/>
        <v>0.75231576045272619</v>
      </c>
      <c r="O64" s="49">
        <f t="shared" si="102"/>
        <v>0.77106423216724429</v>
      </c>
      <c r="P64" s="49">
        <f t="shared" si="102"/>
        <v>0.79172744415111018</v>
      </c>
      <c r="Q64" s="49">
        <f t="shared" si="102"/>
        <v>0.79367892265320983</v>
      </c>
      <c r="R64" s="49">
        <f t="shared" si="102"/>
        <v>0.79266666051310741</v>
      </c>
      <c r="S64" s="49">
        <f t="shared" si="102"/>
        <v>0.79790599253074546</v>
      </c>
      <c r="T64" s="49">
        <f t="shared" si="102"/>
        <v>0.82990130031632947</v>
      </c>
      <c r="U64" s="49">
        <f t="shared" si="102"/>
        <v>0.83177306732806466</v>
      </c>
      <c r="V64" s="49">
        <f t="shared" si="102"/>
        <v>0.82992213178034147</v>
      </c>
      <c r="W64" s="49">
        <f t="shared" si="102"/>
        <v>0.80889092549606512</v>
      </c>
      <c r="X64" s="49">
        <f t="shared" si="102"/>
        <v>0.79199639878106343</v>
      </c>
      <c r="Y64" s="49">
        <f t="shared" si="102"/>
        <v>0.76461535517145252</v>
      </c>
      <c r="Z64" s="49">
        <f t="shared" si="102"/>
        <v>0.74647663745118675</v>
      </c>
      <c r="AA64" s="49">
        <f t="shared" si="102"/>
        <v>0.7263044334931037</v>
      </c>
      <c r="AB64" s="49">
        <f t="shared" si="102"/>
        <v>0.70087451418621971</v>
      </c>
      <c r="AC64" s="49">
        <f t="shared" si="102"/>
        <v>0.68988245754832722</v>
      </c>
      <c r="AD64" s="49">
        <f t="shared" si="102"/>
        <v>0.69166908217134548</v>
      </c>
      <c r="AE64" s="49">
        <f t="shared" si="102"/>
        <v>0.71404377752526427</v>
      </c>
      <c r="AF64" s="49">
        <f t="shared" si="102"/>
        <v>0.73856699496863554</v>
      </c>
      <c r="AG64" s="49">
        <f t="shared" si="102"/>
        <v>0.74866458121121249</v>
      </c>
      <c r="AH64" s="49">
        <f t="shared" si="102"/>
        <v>0.75425634863904112</v>
      </c>
      <c r="AI64" s="49">
        <f t="shared" si="102"/>
        <v>0.77440688707715155</v>
      </c>
      <c r="AJ64" s="49">
        <f t="shared" si="102"/>
        <v>0.81289873920614775</v>
      </c>
      <c r="AK64" s="49">
        <f t="shared" si="102"/>
        <v>0.79722743361675241</v>
      </c>
      <c r="AL64" s="49">
        <f t="shared" si="102"/>
        <v>0.77837990297821558</v>
      </c>
      <c r="AM64" s="49">
        <f t="shared" si="102"/>
        <v>0.74091620622842524</v>
      </c>
      <c r="AN64" s="49">
        <f t="shared" si="102"/>
        <v>0.68809553460686901</v>
      </c>
      <c r="AO64" s="49">
        <f t="shared" si="102"/>
        <v>0.65002856563836631</v>
      </c>
      <c r="AP64" s="49">
        <f t="shared" si="102"/>
        <v>0.60284222888979888</v>
      </c>
      <c r="AQ64" s="49">
        <f t="shared" si="102"/>
        <v>0.53350463345382537</v>
      </c>
      <c r="AR64" s="49">
        <f t="shared" si="102"/>
        <v>0.46006376314947234</v>
      </c>
      <c r="AS64" s="49">
        <f t="shared" si="102"/>
        <v>0.44370481230448372</v>
      </c>
      <c r="AT64" s="49">
        <f t="shared" si="102"/>
        <v>0.42684503239904814</v>
      </c>
      <c r="AU64" s="49">
        <f t="shared" si="102"/>
        <v>0.44171989383063837</v>
      </c>
      <c r="AV64" s="49">
        <f t="shared" si="102"/>
        <v>0.48217944381966249</v>
      </c>
      <c r="AW64" s="49">
        <f t="shared" si="102"/>
        <v>0.50960011076600342</v>
      </c>
      <c r="AX64" s="49">
        <f t="shared" si="102"/>
        <v>0.52670015026576023</v>
      </c>
      <c r="AY64" s="49">
        <f t="shared" si="102"/>
        <v>0.60631913506136847</v>
      </c>
      <c r="AZ64" s="49">
        <f t="shared" si="102"/>
        <v>0.63127811424010283</v>
      </c>
      <c r="BA64" s="49">
        <f t="shared" si="102"/>
        <v>0.64406098969190828</v>
      </c>
      <c r="BB64" s="49">
        <f t="shared" si="102"/>
        <v>0.6557290056416909</v>
      </c>
      <c r="BC64" s="49">
        <f t="shared" si="102"/>
        <v>0.64075156662937438</v>
      </c>
      <c r="BD64" s="49">
        <f t="shared" si="102"/>
        <v>0.63383142851220198</v>
      </c>
      <c r="BE64" s="49">
        <f t="shared" si="102"/>
        <v>0.62948208164778618</v>
      </c>
      <c r="BF64" s="49">
        <f t="shared" si="102"/>
        <v>0.63555960732407202</v>
      </c>
      <c r="BG64" s="49">
        <f t="shared" si="102"/>
        <v>0.62746382881106655</v>
      </c>
      <c r="BH64" s="49">
        <f t="shared" si="102"/>
        <v>0.64395349689332793</v>
      </c>
      <c r="BI64" s="49">
        <f t="shared" si="102"/>
        <v>0.65810174510936315</v>
      </c>
      <c r="BJ64" s="49">
        <f t="shared" si="102"/>
        <v>0.66982568565980627</v>
      </c>
      <c r="BK64" s="49">
        <f t="shared" si="102"/>
        <v>0.69458726751343314</v>
      </c>
      <c r="BL64" s="49">
        <f t="shared" si="102"/>
        <v>0.71005578926709789</v>
      </c>
      <c r="BM64" s="49">
        <f t="shared" si="102"/>
        <v>0.72472486763458077</v>
      </c>
      <c r="BN64" s="49">
        <f t="shared" si="102"/>
        <v>0.73395474277451744</v>
      </c>
      <c r="BO64" s="49">
        <f t="shared" si="102"/>
        <v>0.72921000195967467</v>
      </c>
      <c r="BP64" s="49">
        <f t="shared" ref="BP64:EA64" si="103">IFERROR(BO63*BP54*100, "n/a")</f>
        <v>0.72338568286291394</v>
      </c>
      <c r="BQ64" s="49">
        <f t="shared" si="103"/>
        <v>0.72953306555598274</v>
      </c>
      <c r="BR64" s="49">
        <f t="shared" si="103"/>
        <v>0.73331498416202479</v>
      </c>
      <c r="BS64" s="49">
        <f t="shared" si="103"/>
        <v>0.71302940652111779</v>
      </c>
      <c r="BT64" s="49">
        <f t="shared" si="103"/>
        <v>0.7020702687940148</v>
      </c>
      <c r="BU64" s="49">
        <f t="shared" si="103"/>
        <v>0.69340527967179055</v>
      </c>
      <c r="BV64" s="49">
        <f t="shared" si="103"/>
        <v>0.68291653805280539</v>
      </c>
      <c r="BW64" s="49">
        <f t="shared" si="103"/>
        <v>0.66829303910385807</v>
      </c>
      <c r="BX64" s="49">
        <f t="shared" si="103"/>
        <v>0.65705275038449518</v>
      </c>
      <c r="BY64" s="49">
        <f t="shared" si="103"/>
        <v>0.64455551485625362</v>
      </c>
      <c r="BZ64" s="49">
        <f t="shared" si="103"/>
        <v>0.63292602043688739</v>
      </c>
      <c r="CA64" s="49">
        <f t="shared" si="103"/>
        <v>0.63479468132106587</v>
      </c>
      <c r="CB64" s="49">
        <f t="shared" si="103"/>
        <v>0.62461031101594733</v>
      </c>
      <c r="CC64" s="49">
        <f t="shared" si="103"/>
        <v>0.62557350036706527</v>
      </c>
      <c r="CD64" s="49">
        <f t="shared" si="103"/>
        <v>0.62259296004320985</v>
      </c>
      <c r="CE64" s="49">
        <f t="shared" si="103"/>
        <v>0.62052555911029172</v>
      </c>
      <c r="CF64" s="49">
        <f t="shared" si="103"/>
        <v>0.62074844039796839</v>
      </c>
      <c r="CG64" s="49">
        <f t="shared" si="103"/>
        <v>0.61287955540427508</v>
      </c>
      <c r="CH64" s="49">
        <f t="shared" si="103"/>
        <v>0.60580259258953173</v>
      </c>
      <c r="CI64" s="49">
        <f t="shared" si="103"/>
        <v>0.61274856666427002</v>
      </c>
      <c r="CJ64" s="49">
        <f t="shared" si="103"/>
        <v>0.60268896251510884</v>
      </c>
      <c r="CK64" s="49">
        <f t="shared" si="103"/>
        <v>0.59130078470736691</v>
      </c>
      <c r="CL64" s="49">
        <f t="shared" si="103"/>
        <v>0.58456854414341808</v>
      </c>
      <c r="CM64" s="49">
        <f t="shared" si="103"/>
        <v>0.57852132446503801</v>
      </c>
      <c r="CN64" s="49">
        <f t="shared" si="103"/>
        <v>0.58417350669560242</v>
      </c>
      <c r="CO64" s="49">
        <f t="shared" si="103"/>
        <v>0.58144726593508456</v>
      </c>
      <c r="CP64" s="49">
        <f t="shared" si="103"/>
        <v>0.5859389654104824</v>
      </c>
      <c r="CQ64" s="49">
        <f t="shared" si="103"/>
        <v>0.59076136731059747</v>
      </c>
      <c r="CR64" s="49">
        <f t="shared" si="103"/>
        <v>0.58503571938597632</v>
      </c>
      <c r="CS64" s="49">
        <f t="shared" si="103"/>
        <v>0.58624471407653511</v>
      </c>
      <c r="CT64" s="49">
        <f t="shared" si="103"/>
        <v>0.58641191235978207</v>
      </c>
      <c r="CU64" s="49">
        <f t="shared" si="103"/>
        <v>0.57837315907971365</v>
      </c>
      <c r="CV64" s="49">
        <f t="shared" si="103"/>
        <v>0.56675024443119437</v>
      </c>
      <c r="CW64" s="49">
        <f t="shared" si="103"/>
        <v>0.56597606238265097</v>
      </c>
      <c r="CX64" s="49">
        <f t="shared" si="103"/>
        <v>0.57772057076781014</v>
      </c>
      <c r="CY64" s="49">
        <f t="shared" si="103"/>
        <v>0.57303310013533315</v>
      </c>
      <c r="CZ64" s="49">
        <f t="shared" si="103"/>
        <v>0.58204976480467685</v>
      </c>
      <c r="DA64" s="49">
        <f t="shared" si="103"/>
        <v>0.58996716821041884</v>
      </c>
      <c r="DB64" s="49">
        <f t="shared" si="103"/>
        <v>0.58959240208402963</v>
      </c>
      <c r="DC64" s="49">
        <f t="shared" si="103"/>
        <v>0.58983585082422807</v>
      </c>
      <c r="DD64" s="49">
        <f t="shared" si="103"/>
        <v>0.59452545531077516</v>
      </c>
      <c r="DE64" s="49">
        <f t="shared" si="103"/>
        <v>0.59517976070097178</v>
      </c>
      <c r="DF64" s="49">
        <f t="shared" si="103"/>
        <v>0.59705506654431872</v>
      </c>
      <c r="DG64" s="49">
        <f t="shared" si="103"/>
        <v>0.59963985564762767</v>
      </c>
      <c r="DH64" s="49">
        <f t="shared" si="103"/>
        <v>0.60172176375000586</v>
      </c>
      <c r="DI64" s="49">
        <f t="shared" si="103"/>
        <v>0.60484569158183177</v>
      </c>
      <c r="DJ64" s="49">
        <f t="shared" si="103"/>
        <v>0.60505324526754034</v>
      </c>
      <c r="DK64" s="49">
        <f t="shared" si="103"/>
        <v>0.61069811255533435</v>
      </c>
      <c r="DL64" s="49">
        <f t="shared" si="103"/>
        <v>0.61123573089933614</v>
      </c>
      <c r="DM64" s="49">
        <f t="shared" si="103"/>
        <v>0.6236415871253479</v>
      </c>
      <c r="DN64" s="49">
        <f t="shared" si="103"/>
        <v>0.62800433408639555</v>
      </c>
      <c r="DO64" s="49">
        <f t="shared" si="103"/>
        <v>0.63028225238180635</v>
      </c>
      <c r="DP64" s="49">
        <f t="shared" si="103"/>
        <v>0.63042432825863171</v>
      </c>
      <c r="DQ64" s="49">
        <f t="shared" si="103"/>
        <v>0.63724333000091338</v>
      </c>
      <c r="DR64" s="49">
        <f t="shared" si="103"/>
        <v>0.64412863954315469</v>
      </c>
      <c r="DS64" s="49">
        <f t="shared" si="103"/>
        <v>0.64784465015980919</v>
      </c>
      <c r="DT64" s="49">
        <f t="shared" si="103"/>
        <v>0.65690244936246112</v>
      </c>
      <c r="DU64" s="49">
        <f t="shared" si="103"/>
        <v>0.65564013932282283</v>
      </c>
      <c r="DV64" s="49">
        <f t="shared" si="103"/>
        <v>0.65633061795793812</v>
      </c>
      <c r="DW64" s="49">
        <f t="shared" si="103"/>
        <v>0.65679289954873987</v>
      </c>
      <c r="DX64" s="49">
        <f t="shared" si="103"/>
        <v>0.66298377940688002</v>
      </c>
      <c r="DY64" s="49">
        <f t="shared" si="103"/>
        <v>0.66300564399309181</v>
      </c>
      <c r="DZ64" s="49">
        <f t="shared" si="103"/>
        <v>0.65457016729425399</v>
      </c>
      <c r="EA64" s="49">
        <f t="shared" si="103"/>
        <v>0.64117959222905851</v>
      </c>
      <c r="EB64" s="49">
        <f t="shared" ref="EB64:FX64" si="104">IFERROR(EA63*EB54*100, "n/a")</f>
        <v>0.64576414390681736</v>
      </c>
      <c r="EC64" s="49">
        <f t="shared" si="104"/>
        <v>0.63426623612087463</v>
      </c>
      <c r="ED64" s="49">
        <f t="shared" si="104"/>
        <v>0.61942523245321235</v>
      </c>
      <c r="EE64" s="49">
        <f t="shared" si="104"/>
        <v>0.60612308572412366</v>
      </c>
      <c r="EF64" s="49">
        <f t="shared" si="104"/>
        <v>0.57762804514584565</v>
      </c>
      <c r="EG64" s="49">
        <f t="shared" si="104"/>
        <v>0.55805097892239952</v>
      </c>
      <c r="EH64" s="49">
        <f t="shared" si="104"/>
        <v>0.52697429672203666</v>
      </c>
      <c r="EI64" s="49">
        <f t="shared" si="104"/>
        <v>0.4941053748531859</v>
      </c>
      <c r="EJ64" s="49">
        <f t="shared" si="104"/>
        <v>0.47606936266220762</v>
      </c>
      <c r="EK64" s="49">
        <f t="shared" si="104"/>
        <v>0.46250186620491529</v>
      </c>
      <c r="EL64" s="49">
        <f t="shared" si="104"/>
        <v>0.45456065272268054</v>
      </c>
      <c r="EM64" s="49">
        <f t="shared" si="104"/>
        <v>0.45463591070649528</v>
      </c>
      <c r="EN64" s="49">
        <f t="shared" si="104"/>
        <v>0.44899047645732948</v>
      </c>
      <c r="EO64" s="49">
        <f t="shared" si="104"/>
        <v>0.44690156838165379</v>
      </c>
      <c r="EP64" s="49">
        <f t="shared" si="104"/>
        <v>0.44841308451055534</v>
      </c>
      <c r="EQ64" s="49">
        <f t="shared" si="104"/>
        <v>0.4503768632473929</v>
      </c>
      <c r="ER64" s="49">
        <f t="shared" si="104"/>
        <v>0.4541840312505917</v>
      </c>
      <c r="ES64" s="49">
        <f t="shared" si="104"/>
        <v>0.45692782368605811</v>
      </c>
      <c r="ET64" s="49">
        <f t="shared" si="104"/>
        <v>0.45755284940718483</v>
      </c>
      <c r="EU64" s="49">
        <f t="shared" si="104"/>
        <v>0.45886910524876051</v>
      </c>
      <c r="EV64" s="49">
        <f t="shared" si="104"/>
        <v>0.46946533317032563</v>
      </c>
      <c r="EW64" s="49">
        <f t="shared" si="104"/>
        <v>0.46521761494781666</v>
      </c>
      <c r="EX64" s="49">
        <f t="shared" si="104"/>
        <v>0.45723056105918308</v>
      </c>
      <c r="EY64" s="49">
        <f t="shared" si="104"/>
        <v>0.44377775211735232</v>
      </c>
      <c r="EZ64" s="49">
        <f t="shared" si="104"/>
        <v>0.43470055479454478</v>
      </c>
      <c r="FA64" s="49">
        <f t="shared" si="104"/>
        <v>0.41799120708199183</v>
      </c>
      <c r="FB64" s="49">
        <f t="shared" si="104"/>
        <v>0.4015346883683848</v>
      </c>
      <c r="FC64" s="49">
        <f t="shared" si="104"/>
        <v>0.37134550881979017</v>
      </c>
      <c r="FD64" s="49">
        <f t="shared" si="104"/>
        <v>0.33339334897831407</v>
      </c>
      <c r="FE64" s="49">
        <f t="shared" si="104"/>
        <v>0.3167434885056043</v>
      </c>
      <c r="FF64" s="49">
        <f t="shared" si="104"/>
        <v>0.30093363528770495</v>
      </c>
      <c r="FG64" s="49">
        <f t="shared" si="104"/>
        <v>0.28536589995748513</v>
      </c>
      <c r="FH64" s="49">
        <f t="shared" si="104"/>
        <v>0.27626206276131049</v>
      </c>
      <c r="FI64" s="49">
        <f t="shared" si="104"/>
        <v>0.27384884996328052</v>
      </c>
      <c r="FJ64" s="49">
        <f t="shared" si="104"/>
        <v>0.27484133544102313</v>
      </c>
      <c r="FK64" s="49">
        <f t="shared" si="104"/>
        <v>0.29029961464724086</v>
      </c>
      <c r="FL64" s="49">
        <f t="shared" si="104"/>
        <v>0.2958880797832189</v>
      </c>
      <c r="FM64" s="49">
        <f t="shared" si="104"/>
        <v>0.30226196131101957</v>
      </c>
      <c r="FN64" s="49">
        <f t="shared" si="104"/>
        <v>0.30633025493601024</v>
      </c>
      <c r="FO64" s="49">
        <f t="shared" si="104"/>
        <v>0.30890224171300584</v>
      </c>
      <c r="FP64" s="49">
        <f t="shared" si="104"/>
        <v>0.31646441077167059</v>
      </c>
      <c r="FQ64" s="49">
        <f t="shared" si="104"/>
        <v>0.31813189903402134</v>
      </c>
      <c r="FR64" s="49">
        <f t="shared" si="104"/>
        <v>0.32105345809472713</v>
      </c>
      <c r="FS64" s="49">
        <f t="shared" si="104"/>
        <v>0.31703995620445252</v>
      </c>
      <c r="FT64" s="49">
        <f t="shared" si="104"/>
        <v>0.30761873541657769</v>
      </c>
      <c r="FU64" s="49">
        <f t="shared" si="104"/>
        <v>0.3071902893721129</v>
      </c>
      <c r="FV64" s="49">
        <f t="shared" si="104"/>
        <v>0.30529647301487278</v>
      </c>
      <c r="FW64" s="49">
        <f t="shared" si="104"/>
        <v>0.29924515769086613</v>
      </c>
      <c r="FX64" s="49">
        <f t="shared" si="104"/>
        <v>0.30143608927702603</v>
      </c>
      <c r="FY64" s="49"/>
      <c r="FZ64" s="49"/>
      <c r="GA64" s="49"/>
      <c r="GB64" s="49"/>
      <c r="GC64" s="49"/>
      <c r="GD64" s="49"/>
      <c r="GE64" s="49"/>
      <c r="GF64" s="49"/>
      <c r="GG64" s="49"/>
      <c r="GH64" s="49"/>
      <c r="GI64" s="49"/>
      <c r="GJ64" s="49"/>
      <c r="GK64" s="49"/>
      <c r="GL64" s="49"/>
      <c r="GM64" s="49"/>
      <c r="GN64" s="49"/>
      <c r="GO64" s="49"/>
      <c r="GP64" s="49"/>
      <c r="GQ64" s="49"/>
      <c r="GR64" s="49"/>
      <c r="GS64" s="49"/>
      <c r="GT64" s="49"/>
      <c r="GU64" s="49"/>
      <c r="GV64" s="49"/>
      <c r="GW64" s="49"/>
      <c r="GX64" s="49"/>
    </row>
    <row r="65" spans="1:189" s="33" customFormat="1" x14ac:dyDescent="0.25">
      <c r="A65" s="47"/>
      <c r="B65" s="33" t="s">
        <v>238</v>
      </c>
      <c r="C65" s="33" t="str">
        <f>IFERROR(B63*C55*100, "n/a")</f>
        <v>n/a</v>
      </c>
      <c r="D65" s="33">
        <f t="shared" ref="D65:BO65" si="105">IFERROR(C63*D55*100, "n/a")</f>
        <v>0.167415275611426</v>
      </c>
      <c r="E65" s="33">
        <f t="shared" si="105"/>
        <v>0.84181789218087844</v>
      </c>
      <c r="F65" s="33">
        <f t="shared" si="105"/>
        <v>-0.9529413775331973</v>
      </c>
      <c r="G65" s="33">
        <f t="shared" si="105"/>
        <v>2.6581357124112905</v>
      </c>
      <c r="H65" s="33">
        <f t="shared" si="105"/>
        <v>0.53382278846308773</v>
      </c>
      <c r="I65" s="33">
        <f t="shared" si="105"/>
        <v>0.73313181902219826</v>
      </c>
      <c r="J65" s="33">
        <f t="shared" si="105"/>
        <v>0.26989687904114446</v>
      </c>
      <c r="K65" s="33">
        <f t="shared" si="105"/>
        <v>1.6909345825959363</v>
      </c>
      <c r="L65" s="33">
        <f t="shared" si="105"/>
        <v>2.2108561052766618</v>
      </c>
      <c r="M65" s="33">
        <f t="shared" si="105"/>
        <v>0.84919063054566657</v>
      </c>
      <c r="N65" s="33">
        <f t="shared" si="105"/>
        <v>1.5073117583170526</v>
      </c>
      <c r="O65" s="33">
        <f t="shared" si="105"/>
        <v>2.2517000815741399</v>
      </c>
      <c r="P65" s="33">
        <f t="shared" si="105"/>
        <v>1.0065734945589691</v>
      </c>
      <c r="Q65" s="33">
        <f t="shared" si="105"/>
        <v>-0.4641854880366259</v>
      </c>
      <c r="R65" s="33">
        <f t="shared" si="105"/>
        <v>0.8050681709830565</v>
      </c>
      <c r="S65" s="33">
        <f t="shared" si="105"/>
        <v>-0.69635586506628233</v>
      </c>
      <c r="T65" s="33">
        <f t="shared" si="105"/>
        <v>0.23128809469399972</v>
      </c>
      <c r="U65" s="33">
        <f t="shared" si="105"/>
        <v>-0.83938713397441489</v>
      </c>
      <c r="V65" s="33">
        <f t="shared" si="105"/>
        <v>-0.35407858240486378</v>
      </c>
      <c r="W65" s="33">
        <f t="shared" si="105"/>
        <v>-1.0694058189879752</v>
      </c>
      <c r="X65" s="33">
        <f t="shared" si="105"/>
        <v>0.71593090326068032</v>
      </c>
      <c r="Y65" s="33">
        <f t="shared" si="105"/>
        <v>1.5384757572599332</v>
      </c>
      <c r="Z65" s="33">
        <f t="shared" si="105"/>
        <v>1.2410349652554489</v>
      </c>
      <c r="AA65" s="33">
        <f t="shared" si="105"/>
        <v>2.1025654581817355</v>
      </c>
      <c r="AB65" s="33">
        <f t="shared" si="105"/>
        <v>0.67578182083644955</v>
      </c>
      <c r="AC65" s="33">
        <f t="shared" si="105"/>
        <v>0.44525016612559487</v>
      </c>
      <c r="AD65" s="33">
        <f t="shared" si="105"/>
        <v>0.65020114094456127</v>
      </c>
      <c r="AE65" s="33">
        <f t="shared" si="105"/>
        <v>1.0073584975902616</v>
      </c>
      <c r="AF65" s="33">
        <f t="shared" si="105"/>
        <v>1.7148663388189711</v>
      </c>
      <c r="AG65" s="33">
        <f t="shared" si="105"/>
        <v>1.5274577666514058</v>
      </c>
      <c r="AH65" s="33">
        <f t="shared" si="105"/>
        <v>8.2525673790601172E-3</v>
      </c>
      <c r="AI65" s="33">
        <f t="shared" si="105"/>
        <v>0.28990828157447335</v>
      </c>
      <c r="AJ65" s="33">
        <f t="shared" si="105"/>
        <v>3.3939455076181515</v>
      </c>
      <c r="AK65" s="33">
        <f t="shared" si="105"/>
        <v>0.80331846596976464</v>
      </c>
      <c r="AL65" s="33">
        <f t="shared" si="105"/>
        <v>1.1047788887939343</v>
      </c>
      <c r="AM65" s="33">
        <f t="shared" si="105"/>
        <v>0.15902514663559278</v>
      </c>
      <c r="AN65" s="33">
        <f t="shared" si="105"/>
        <v>9.652001553860777E-2</v>
      </c>
      <c r="AO65" s="33">
        <f t="shared" si="105"/>
        <v>0.57920964278610032</v>
      </c>
      <c r="AP65" s="33">
        <f t="shared" si="105"/>
        <v>0.20709871464135568</v>
      </c>
      <c r="AQ65" s="33">
        <f t="shared" si="105"/>
        <v>0.26148986126822099</v>
      </c>
      <c r="AR65" s="33">
        <f t="shared" si="105"/>
        <v>-1.6068996184269453</v>
      </c>
      <c r="AS65" s="33">
        <f t="shared" si="105"/>
        <v>-0.12693669161831467</v>
      </c>
      <c r="AT65" s="33">
        <f t="shared" si="105"/>
        <v>1.5772131451034253</v>
      </c>
      <c r="AU65" s="33">
        <f t="shared" si="105"/>
        <v>1.7490688086334638</v>
      </c>
      <c r="AV65" s="33">
        <f t="shared" si="105"/>
        <v>-0.58604005549606575</v>
      </c>
      <c r="AW65" s="33">
        <f t="shared" si="105"/>
        <v>0.95697141145113052</v>
      </c>
      <c r="AX65" s="33">
        <f t="shared" si="105"/>
        <v>-0.92205921231372623</v>
      </c>
      <c r="AY65" s="33">
        <f t="shared" si="105"/>
        <v>-1.3482890557309402</v>
      </c>
      <c r="AZ65" s="33">
        <f t="shared" si="105"/>
        <v>0.46032025043030816</v>
      </c>
      <c r="BA65" s="33">
        <f t="shared" si="105"/>
        <v>-0.30091481952078936</v>
      </c>
      <c r="BB65" s="33">
        <f t="shared" si="105"/>
        <v>8.2556045561391261E-2</v>
      </c>
      <c r="BC65" s="33">
        <f t="shared" si="105"/>
        <v>1.1565840022673897</v>
      </c>
      <c r="BD65" s="33">
        <f t="shared" si="105"/>
        <v>2.0319748554569168</v>
      </c>
      <c r="BE65" s="33">
        <f t="shared" si="105"/>
        <v>1.7120303355920334</v>
      </c>
      <c r="BF65" s="33">
        <f t="shared" si="105"/>
        <v>1.7997176071790182</v>
      </c>
      <c r="BG65" s="33">
        <f t="shared" si="105"/>
        <v>1.6655776222328986</v>
      </c>
      <c r="BH65" s="33">
        <f t="shared" si="105"/>
        <v>1.4638222670034007</v>
      </c>
      <c r="BI65" s="33">
        <f t="shared" si="105"/>
        <v>0.81504228656334754</v>
      </c>
      <c r="BJ65" s="33">
        <f t="shared" si="105"/>
        <v>0.65750561570567934</v>
      </c>
      <c r="BK65" s="33">
        <f t="shared" si="105"/>
        <v>0.83144926206342673</v>
      </c>
      <c r="BL65" s="33">
        <f t="shared" si="105"/>
        <v>0.76645511263614219</v>
      </c>
      <c r="BM65" s="33">
        <f t="shared" si="105"/>
        <v>1.3306045258356414</v>
      </c>
      <c r="BN65" s="33">
        <f t="shared" si="105"/>
        <v>0.63816271475936293</v>
      </c>
      <c r="BO65" s="33">
        <f t="shared" si="105"/>
        <v>0.79042293504922057</v>
      </c>
      <c r="BP65" s="33">
        <f t="shared" ref="BP65:EA65" si="106">IFERROR(BO63*BP55*100, "n/a")</f>
        <v>0.38617802414203212</v>
      </c>
      <c r="BQ65" s="33">
        <f t="shared" si="106"/>
        <v>0.86761952058139125</v>
      </c>
      <c r="BR65" s="33">
        <f t="shared" si="106"/>
        <v>0.44869356691831719</v>
      </c>
      <c r="BS65" s="33">
        <f t="shared" si="106"/>
        <v>0.60198499058539356</v>
      </c>
      <c r="BT65" s="33">
        <f t="shared" si="106"/>
        <v>0.97132913118924158</v>
      </c>
      <c r="BU65" s="33">
        <f t="shared" si="106"/>
        <v>0.78152621512708997</v>
      </c>
      <c r="BV65" s="33">
        <f t="shared" si="106"/>
        <v>1.4312134925994555</v>
      </c>
      <c r="BW65" s="33">
        <f t="shared" si="106"/>
        <v>0.47567717574150414</v>
      </c>
      <c r="BX65" s="33">
        <f t="shared" si="106"/>
        <v>1.1194814470464258</v>
      </c>
      <c r="BY65" s="33">
        <f t="shared" si="106"/>
        <v>0.47915031876720782</v>
      </c>
      <c r="BZ65" s="33">
        <f t="shared" si="106"/>
        <v>1.1001022790379753</v>
      </c>
      <c r="CA65" s="33">
        <f t="shared" si="106"/>
        <v>0.83673994707152399</v>
      </c>
      <c r="CB65" s="33">
        <f t="shared" si="106"/>
        <v>0.64316842629794968</v>
      </c>
      <c r="CC65" s="33">
        <f t="shared" si="106"/>
        <v>0.61450575167367572</v>
      </c>
      <c r="CD65" s="33">
        <f t="shared" si="106"/>
        <v>0.17324681437914541</v>
      </c>
      <c r="CE65" s="33">
        <f t="shared" si="106"/>
        <v>0.91166131504350867</v>
      </c>
      <c r="CF65" s="33">
        <f t="shared" si="106"/>
        <v>0.32063921113744998</v>
      </c>
      <c r="CG65" s="33">
        <f t="shared" si="106"/>
        <v>2.0154781633119151E-2</v>
      </c>
      <c r="CH65" s="33">
        <f t="shared" si="106"/>
        <v>-0.69180850195918198</v>
      </c>
      <c r="CI65" s="33">
        <f t="shared" si="106"/>
        <v>-0.39312718815350622</v>
      </c>
      <c r="CJ65" s="33">
        <f t="shared" si="106"/>
        <v>0.66762326524416837</v>
      </c>
      <c r="CK65" s="33">
        <f t="shared" si="106"/>
        <v>0.4082834015704826</v>
      </c>
      <c r="CL65" s="33">
        <f t="shared" si="106"/>
        <v>0.36727639543540924</v>
      </c>
      <c r="CM65" s="33">
        <f t="shared" si="106"/>
        <v>1.0015588225804624</v>
      </c>
      <c r="CN65" s="33">
        <f t="shared" si="106"/>
        <v>0.93158210160428412</v>
      </c>
      <c r="CO65" s="33">
        <f t="shared" si="106"/>
        <v>0.81390095126227335</v>
      </c>
      <c r="CP65" s="33">
        <f t="shared" si="106"/>
        <v>0.83709771581824199</v>
      </c>
      <c r="CQ65" s="33">
        <f t="shared" si="106"/>
        <v>0.15245533485640073</v>
      </c>
      <c r="CR65" s="33">
        <f t="shared" si="106"/>
        <v>0.4802919566505649</v>
      </c>
      <c r="CS65" s="33">
        <f t="shared" si="106"/>
        <v>0.39128519210633345</v>
      </c>
      <c r="CT65" s="33">
        <f t="shared" si="106"/>
        <v>1.0817048752415979</v>
      </c>
      <c r="CU65" s="33">
        <f t="shared" si="106"/>
        <v>0.78211429920570319</v>
      </c>
      <c r="CV65" s="33">
        <f t="shared" si="106"/>
        <v>1.0740212567324714</v>
      </c>
      <c r="CW65" s="33">
        <f t="shared" si="106"/>
        <v>0.45602978174397629</v>
      </c>
      <c r="CX65" s="33">
        <f t="shared" si="106"/>
        <v>0.89452056871546171</v>
      </c>
      <c r="CY65" s="33">
        <f t="shared" si="106"/>
        <v>0.2620800702704929</v>
      </c>
      <c r="CZ65" s="33">
        <f t="shared" si="106"/>
        <v>0.26779568563597739</v>
      </c>
      <c r="DA65" s="33">
        <f t="shared" si="106"/>
        <v>0.66425197950620418</v>
      </c>
      <c r="DB65" s="33">
        <f t="shared" si="106"/>
        <v>0.54216673475500321</v>
      </c>
      <c r="DC65" s="33">
        <f t="shared" si="106"/>
        <v>0.49499371463186564</v>
      </c>
      <c r="DD65" s="33">
        <f t="shared" si="106"/>
        <v>1.3378766571955221</v>
      </c>
      <c r="DE65" s="33">
        <f t="shared" si="106"/>
        <v>0.69460058083603848</v>
      </c>
      <c r="DF65" s="33">
        <f t="shared" si="106"/>
        <v>0.78979498317961538</v>
      </c>
      <c r="DG65" s="33">
        <f t="shared" si="106"/>
        <v>0.56518176851299406</v>
      </c>
      <c r="DH65" s="33">
        <f t="shared" si="106"/>
        <v>1.1259753217178166</v>
      </c>
      <c r="DI65" s="33">
        <f t="shared" si="106"/>
        <v>0.94181593201317448</v>
      </c>
      <c r="DJ65" s="33">
        <f t="shared" si="106"/>
        <v>0.56340356555473747</v>
      </c>
      <c r="DK65" s="33">
        <f t="shared" si="106"/>
        <v>0.71857418133230144</v>
      </c>
      <c r="DL65" s="33">
        <f t="shared" si="106"/>
        <v>0.69371572054458519</v>
      </c>
      <c r="DM65" s="33">
        <f t="shared" si="106"/>
        <v>0.95224669209311352</v>
      </c>
      <c r="DN65" s="33">
        <f t="shared" si="106"/>
        <v>1.1982552486794731</v>
      </c>
      <c r="DO65" s="33">
        <f t="shared" si="106"/>
        <v>0.57347866081043442</v>
      </c>
      <c r="DP65" s="33">
        <f t="shared" si="106"/>
        <v>0.59222080747095973</v>
      </c>
      <c r="DQ65" s="33">
        <f t="shared" si="106"/>
        <v>0.91480190667449679</v>
      </c>
      <c r="DR65" s="33">
        <f t="shared" si="106"/>
        <v>1.2764458375401684</v>
      </c>
      <c r="DS65" s="33">
        <f t="shared" si="106"/>
        <v>0.20978426350055046</v>
      </c>
      <c r="DT65" s="33">
        <f t="shared" si="106"/>
        <v>1.3905963507410446</v>
      </c>
      <c r="DU65" s="33">
        <f t="shared" si="106"/>
        <v>8.6068957990369496E-2</v>
      </c>
      <c r="DV65" s="33">
        <f t="shared" si="106"/>
        <v>0.4081131520940488</v>
      </c>
      <c r="DW65" s="33">
        <f t="shared" si="106"/>
        <v>-0.20179698233049312</v>
      </c>
      <c r="DX65" s="33">
        <f t="shared" si="106"/>
        <v>0.38874601199642334</v>
      </c>
      <c r="DY65" s="33">
        <f t="shared" si="106"/>
        <v>-0.2318135210081973</v>
      </c>
      <c r="DZ65" s="33">
        <f t="shared" si="106"/>
        <v>0.20615024391207548</v>
      </c>
      <c r="EA65" s="33">
        <f t="shared" si="106"/>
        <v>0.69767511188388087</v>
      </c>
      <c r="EB65" s="33">
        <f t="shared" ref="EB65:FX65" si="107">IFERROR(EA63*EB55*100, "n/a")</f>
        <v>0.42042879326063115</v>
      </c>
      <c r="EC65" s="33">
        <f t="shared" si="107"/>
        <v>0.37343514637007835</v>
      </c>
      <c r="ED65" s="33">
        <f t="shared" si="107"/>
        <v>4.8392238973052351E-2</v>
      </c>
      <c r="EE65" s="33">
        <f t="shared" si="107"/>
        <v>0.40330758062145122</v>
      </c>
      <c r="EF65" s="33">
        <f t="shared" si="107"/>
        <v>0.72981926065868075</v>
      </c>
      <c r="EG65" s="33">
        <f t="shared" si="107"/>
        <v>1.3394748681178497</v>
      </c>
      <c r="EH65" s="33">
        <f t="shared" si="107"/>
        <v>0.91318365195978624</v>
      </c>
      <c r="EI65" s="33">
        <f t="shared" si="107"/>
        <v>0.44321799321761607</v>
      </c>
      <c r="EJ65" s="33">
        <f t="shared" si="107"/>
        <v>0.56928628263658676</v>
      </c>
      <c r="EK65" s="33">
        <f t="shared" si="107"/>
        <v>0.70919364967468013</v>
      </c>
      <c r="EL65" s="33">
        <f t="shared" si="107"/>
        <v>0.67482222855707874</v>
      </c>
      <c r="EM65" s="33">
        <f t="shared" si="107"/>
        <v>0.82810334791237183</v>
      </c>
      <c r="EN65" s="33">
        <f t="shared" si="107"/>
        <v>0.40109962253049797</v>
      </c>
      <c r="EO65" s="33">
        <f t="shared" si="107"/>
        <v>0.64797258396032709</v>
      </c>
      <c r="EP65" s="33">
        <f t="shared" si="107"/>
        <v>0.43985094151512139</v>
      </c>
      <c r="EQ65" s="33">
        <f t="shared" si="107"/>
        <v>0.92930872516221907</v>
      </c>
      <c r="ER65" s="33">
        <f t="shared" si="107"/>
        <v>0.22820291008390048</v>
      </c>
      <c r="ES65" s="33">
        <f t="shared" si="107"/>
        <v>6.8036021903843988E-2</v>
      </c>
      <c r="ET65" s="33">
        <f t="shared" si="107"/>
        <v>0.60481341355053053</v>
      </c>
      <c r="EU65" s="33">
        <f t="shared" si="107"/>
        <v>4.7353709885969833E-2</v>
      </c>
      <c r="EV65" s="33">
        <f t="shared" si="107"/>
        <v>0.59515696318416178</v>
      </c>
      <c r="EW65" s="33">
        <f t="shared" si="107"/>
        <v>0.52429320254005141</v>
      </c>
      <c r="EX65" s="33">
        <f t="shared" si="107"/>
        <v>0.27814038486978515</v>
      </c>
      <c r="EY65" s="33">
        <f t="shared" si="107"/>
        <v>-0.52713438839044313</v>
      </c>
      <c r="EZ65" s="33">
        <f t="shared" si="107"/>
        <v>0.39867696513346906</v>
      </c>
      <c r="FA65" s="33">
        <f t="shared" si="107"/>
        <v>-0.38379163710520919</v>
      </c>
      <c r="FB65" s="33">
        <f t="shared" si="107"/>
        <v>-1.6854222804395784</v>
      </c>
      <c r="FC65" s="33">
        <f t="shared" si="107"/>
        <v>-1.137896393460605</v>
      </c>
      <c r="FD65" s="33">
        <f t="shared" si="107"/>
        <v>-0.11368780480102923</v>
      </c>
      <c r="FE65" s="33">
        <f t="shared" si="107"/>
        <v>0.28264687719392811</v>
      </c>
      <c r="FF65" s="33">
        <f t="shared" si="107"/>
        <v>0.84998573335665562</v>
      </c>
      <c r="FG65" s="33">
        <f t="shared" si="107"/>
        <v>0.37323633425767722</v>
      </c>
      <c r="FH65" s="33">
        <f t="shared" si="107"/>
        <v>0.83744423660390299</v>
      </c>
      <c r="FI65" s="33">
        <f t="shared" si="107"/>
        <v>0.58320834329125237</v>
      </c>
      <c r="FJ65" s="33">
        <f t="shared" si="107"/>
        <v>0.5395714485082963</v>
      </c>
      <c r="FK65" s="33">
        <f t="shared" si="107"/>
        <v>-0.32113829016817746</v>
      </c>
      <c r="FL65" s="33">
        <f t="shared" si="107"/>
        <v>0.60908847953994782</v>
      </c>
      <c r="FM65" s="33">
        <f t="shared" si="107"/>
        <v>0.17364418534303408</v>
      </c>
      <c r="FN65" s="33">
        <f t="shared" si="107"/>
        <v>0.93392960150907411</v>
      </c>
      <c r="FO65" s="33">
        <f t="shared" si="107"/>
        <v>0.45029482700231721</v>
      </c>
      <c r="FP65" s="33">
        <f t="shared" si="107"/>
        <v>0.32254856240954333</v>
      </c>
      <c r="FQ65" s="33">
        <f t="shared" si="107"/>
        <v>0.48943255390097645</v>
      </c>
      <c r="FR65" s="33">
        <f t="shared" si="107"/>
        <v>1.2203111908820504E-2</v>
      </c>
      <c r="FS65" s="33">
        <f t="shared" si="107"/>
        <v>0.52981015208998272</v>
      </c>
      <c r="FT65" s="33">
        <f t="shared" si="107"/>
        <v>0.33582372443181108</v>
      </c>
      <c r="FU65" s="33">
        <f t="shared" si="107"/>
        <v>0.85394249869937999</v>
      </c>
      <c r="FV65" s="33">
        <f t="shared" si="107"/>
        <v>0.6544224152735052</v>
      </c>
      <c r="FW65" s="33">
        <f t="shared" si="107"/>
        <v>-0.38768191067311286</v>
      </c>
      <c r="FX65" s="33">
        <f t="shared" si="107"/>
        <v>0.8457397815633303</v>
      </c>
    </row>
    <row r="67" spans="1:189" s="38" customFormat="1" x14ac:dyDescent="0.25">
      <c r="A67" s="14" t="s">
        <v>273</v>
      </c>
      <c r="CE67" s="39"/>
      <c r="CF67" s="39"/>
      <c r="CG67" s="39"/>
      <c r="CH67" s="39"/>
      <c r="CI67" s="39"/>
      <c r="CJ67" s="39"/>
      <c r="CK67" s="39"/>
      <c r="CL67" s="39"/>
      <c r="CM67" s="39"/>
      <c r="CN67" s="39"/>
      <c r="CO67" s="39"/>
      <c r="CP67" s="39"/>
    </row>
    <row r="68" spans="1:189" s="6" customFormat="1" x14ac:dyDescent="0.25">
      <c r="A68" s="6" t="s">
        <v>274</v>
      </c>
      <c r="B68" s="44" t="s">
        <v>376</v>
      </c>
      <c r="C68" s="6" t="e">
        <f t="shared" ref="C68" si="108">IF(ISTEXT(#REF!), "n/a", AVERAGE(#REF!))</f>
        <v>#REF!</v>
      </c>
      <c r="D68" s="6" t="str">
        <f t="shared" ref="D68:E68" si="109">IF(ISTEXT(A60), "n/a", AVERAGE(A60:D60))</f>
        <v>n/a</v>
      </c>
      <c r="E68" s="6" t="str">
        <f t="shared" si="109"/>
        <v>n/a</v>
      </c>
      <c r="F68" s="6" t="str">
        <f t="shared" ref="F68:AK68" ca="1" si="110">IF(ISTEXT(C60), "n/a", AVERAGE(C60:F60))</f>
        <v>n/a</v>
      </c>
      <c r="G68" s="6" t="str">
        <f t="shared" ca="1" si="110"/>
        <v>n/a</v>
      </c>
      <c r="H68" s="6" t="str">
        <f t="shared" ca="1" si="110"/>
        <v>n/a</v>
      </c>
      <c r="I68" s="6" t="str">
        <f t="shared" ca="1" si="110"/>
        <v>n/a</v>
      </c>
      <c r="J68" s="6" t="str">
        <f t="shared" ca="1" si="110"/>
        <v>n/a</v>
      </c>
      <c r="K68" s="6" t="str">
        <f t="shared" ca="1" si="110"/>
        <v>n/a</v>
      </c>
      <c r="L68" s="6" t="str">
        <f t="shared" ca="1" si="110"/>
        <v>n/a</v>
      </c>
      <c r="M68" s="6" t="str">
        <f t="shared" ca="1" si="110"/>
        <v>n/a</v>
      </c>
      <c r="N68" s="6" t="str">
        <f t="shared" ca="1" si="110"/>
        <v>n/a</v>
      </c>
      <c r="O68" s="6" t="str">
        <f t="shared" ca="1" si="110"/>
        <v>n/a</v>
      </c>
      <c r="P68" s="6" t="str">
        <f t="shared" ca="1" si="110"/>
        <v>n/a</v>
      </c>
      <c r="Q68" s="6" t="str">
        <f t="shared" ca="1" si="110"/>
        <v>n/a</v>
      </c>
      <c r="R68" s="6">
        <f t="shared" ca="1" si="110"/>
        <v>-0.18254043218776161</v>
      </c>
      <c r="S68" s="6">
        <f t="shared" ca="1" si="110"/>
        <v>-1.3747322538312678E-2</v>
      </c>
      <c r="T68" s="6">
        <f t="shared" ca="1" si="110"/>
        <v>0.36968554583756363</v>
      </c>
      <c r="U68" s="6">
        <f t="shared" ca="1" si="110"/>
        <v>0.79437762339164075</v>
      </c>
      <c r="V68" s="6">
        <f t="shared" ca="1" si="110"/>
        <v>0.97747497568902619</v>
      </c>
      <c r="W68" s="6">
        <f t="shared" ca="1" si="110"/>
        <v>1.2235799422972382</v>
      </c>
      <c r="X68" s="6">
        <f t="shared" ca="1" si="110"/>
        <v>1.5398237720870205</v>
      </c>
      <c r="Y68" s="6">
        <f t="shared" ca="1" si="110"/>
        <v>2.1575726582307979</v>
      </c>
      <c r="Z68" s="6">
        <f t="shared" ca="1" si="110"/>
        <v>2.3527320017635711</v>
      </c>
      <c r="AA68" s="6">
        <f t="shared" ca="1" si="110"/>
        <v>1.9674341880223483</v>
      </c>
      <c r="AB68" s="6">
        <f t="shared" ca="1" si="110"/>
        <v>1.0963748205098962</v>
      </c>
      <c r="AC68" s="6">
        <f t="shared" ca="1" si="110"/>
        <v>0.20349808045045975</v>
      </c>
      <c r="AD68" s="6">
        <f t="shared" ca="1" si="110"/>
        <v>-0.17243029123877485</v>
      </c>
      <c r="AE68" s="6">
        <f t="shared" ca="1" si="110"/>
        <v>-0.28498655451028787</v>
      </c>
      <c r="AF68" s="6">
        <f t="shared" ca="1" si="110"/>
        <v>4.3549388232511185E-2</v>
      </c>
      <c r="AG68" s="6">
        <f t="shared" ca="1" si="110"/>
        <v>0.10857439834797916</v>
      </c>
      <c r="AH68" s="6">
        <f t="shared" ca="1" si="110"/>
        <v>-4.4357258524668597E-2</v>
      </c>
      <c r="AI68" s="6">
        <f t="shared" ca="1" si="110"/>
        <v>-0.29841932612065714</v>
      </c>
      <c r="AJ68" s="6">
        <f t="shared" ca="1" si="110"/>
        <v>0.17052757346205044</v>
      </c>
      <c r="AK68" s="6">
        <f t="shared" ca="1" si="110"/>
        <v>0.24837530551900097</v>
      </c>
      <c r="AL68" s="6">
        <f t="shared" ref="AL68:BQ68" ca="1" si="111">IF(ISTEXT(AI60), "n/a", AVERAGE(AI60:AL60))</f>
        <v>0.47463908658070275</v>
      </c>
      <c r="AM68" s="6">
        <f t="shared" ca="1" si="111"/>
        <v>0.31346208071592174</v>
      </c>
      <c r="AN68" s="6">
        <f t="shared" ca="1" si="111"/>
        <v>-2.7070037219146748E-2</v>
      </c>
      <c r="AO68" s="6">
        <f t="shared" ca="1" si="111"/>
        <v>7.6019824256722407E-3</v>
      </c>
      <c r="AP68" s="6">
        <f t="shared" ca="1" si="111"/>
        <v>6.6255209321652866E-2</v>
      </c>
      <c r="AQ68" s="6">
        <f t="shared" ca="1" si="111"/>
        <v>0.75290679140602379</v>
      </c>
      <c r="AR68" s="6">
        <f t="shared" ca="1" si="111"/>
        <v>0.67226511432320679</v>
      </c>
      <c r="AS68" s="6">
        <f t="shared" ca="1" si="111"/>
        <v>0.54833345272542156</v>
      </c>
      <c r="AT68" s="6">
        <f t="shared" ca="1" si="111"/>
        <v>0.60306506087882228</v>
      </c>
      <c r="AU68" s="6">
        <f t="shared" ca="1" si="111"/>
        <v>0.47015302744079318</v>
      </c>
      <c r="AV68" s="6">
        <f t="shared" ca="1" si="111"/>
        <v>0.40755679813878548</v>
      </c>
      <c r="AW68" s="6">
        <f t="shared" ca="1" si="111"/>
        <v>0.31596948470941366</v>
      </c>
      <c r="AX68" s="6">
        <f t="shared" ca="1" si="111"/>
        <v>0.29199641324976366</v>
      </c>
      <c r="AY68" s="6">
        <f t="shared" ca="1" si="111"/>
        <v>5.220321580774355E-2</v>
      </c>
      <c r="AZ68" s="6">
        <f t="shared" ca="1" si="111"/>
        <v>0.22094717120640139</v>
      </c>
      <c r="BA68" s="6">
        <f t="shared" ca="1" si="111"/>
        <v>0.63911193214191342</v>
      </c>
      <c r="BB68" s="6">
        <f t="shared" ca="1" si="111"/>
        <v>1.0928908779827569</v>
      </c>
      <c r="BC68" s="6">
        <f t="shared" ca="1" si="111"/>
        <v>1.5269540684929521</v>
      </c>
      <c r="BD68" s="6">
        <f t="shared" ca="1" si="111"/>
        <v>1.8099980658246368</v>
      </c>
      <c r="BE68" s="6">
        <f t="shared" ca="1" si="111"/>
        <v>2.054243561786798</v>
      </c>
      <c r="BF68" s="6">
        <f t="shared" ca="1" si="111"/>
        <v>1.100801391467118</v>
      </c>
      <c r="BG68" s="6">
        <f t="shared" ca="1" si="111"/>
        <v>0.80182645949020359</v>
      </c>
      <c r="BH68" s="6">
        <f t="shared" ca="1" si="111"/>
        <v>0.70959200795240174</v>
      </c>
      <c r="BI68" s="6">
        <f t="shared" ca="1" si="111"/>
        <v>0.25564842008589306</v>
      </c>
      <c r="BJ68" s="6">
        <f t="shared" ca="1" si="111"/>
        <v>0.88856501262994381</v>
      </c>
      <c r="BK68" s="6">
        <f t="shared" ca="1" si="111"/>
        <v>0.86042274302785393</v>
      </c>
      <c r="BL68" s="6">
        <f t="shared" ca="1" si="111"/>
        <v>0.96557259476994362</v>
      </c>
      <c r="BM68" s="6">
        <f t="shared" ca="1" si="111"/>
        <v>1.4008698013012655</v>
      </c>
      <c r="BN68" s="6">
        <f t="shared" ca="1" si="111"/>
        <v>0.99782268887950809</v>
      </c>
      <c r="BO68" s="6">
        <f t="shared" ca="1" si="111"/>
        <v>0.98363542850534968</v>
      </c>
      <c r="BP68" s="6">
        <f t="shared" ca="1" si="111"/>
        <v>0.90237476855140242</v>
      </c>
      <c r="BQ68" s="6">
        <f t="shared" ca="1" si="111"/>
        <v>0.93597284469849007</v>
      </c>
      <c r="BR68" s="6">
        <f t="shared" ref="BR68:CW68" ca="1" si="112">IF(ISTEXT(BO60), "n/a", AVERAGE(BO60:BR60))</f>
        <v>0.86284044356795908</v>
      </c>
      <c r="BS68" s="6">
        <f t="shared" ca="1" si="112"/>
        <v>0.88593819947550245</v>
      </c>
      <c r="BT68" s="6">
        <f t="shared" ca="1" si="112"/>
        <v>0.57231287744078618</v>
      </c>
      <c r="BU68" s="6">
        <f t="shared" ca="1" si="112"/>
        <v>1.3593620624993842E-2</v>
      </c>
      <c r="BV68" s="6">
        <f t="shared" ca="1" si="112"/>
        <v>0.3588724859830813</v>
      </c>
      <c r="BW68" s="6">
        <f t="shared" ca="1" si="112"/>
        <v>7.3281398186789859E-2</v>
      </c>
      <c r="BX68" s="6">
        <f t="shared" ca="1" si="112"/>
        <v>3.963179615321475E-2</v>
      </c>
      <c r="BY68" s="6">
        <f t="shared" ca="1" si="112"/>
        <v>7.9433352331295157E-2</v>
      </c>
      <c r="BZ68" s="6">
        <f t="shared" ca="1" si="112"/>
        <v>0.2912797885453427</v>
      </c>
      <c r="CA68" s="6">
        <f t="shared" ca="1" si="112"/>
        <v>0.25783802787215848</v>
      </c>
      <c r="CB68" s="6">
        <f t="shared" ca="1" si="112"/>
        <v>0.55127599153309748</v>
      </c>
      <c r="CC68" s="6">
        <f t="shared" ca="1" si="112"/>
        <v>0.73069739656378097</v>
      </c>
      <c r="CD68" s="6">
        <f t="shared" ca="1" si="112"/>
        <v>0.50256142568748863</v>
      </c>
      <c r="CE68" s="6">
        <f t="shared" ca="1" si="112"/>
        <v>1.0851954551907619</v>
      </c>
      <c r="CF68" s="6">
        <f t="shared" ca="1" si="112"/>
        <v>0.82606180547477814</v>
      </c>
      <c r="CG68" s="6">
        <f t="shared" ca="1" si="112"/>
        <v>0.68977627647275397</v>
      </c>
      <c r="CH68" s="6">
        <f t="shared" ca="1" si="112"/>
        <v>0.76788346927251228</v>
      </c>
      <c r="CI68" s="6">
        <f t="shared" ca="1" si="112"/>
        <v>0.57326250984577887</v>
      </c>
      <c r="CJ68" s="6">
        <f t="shared" ca="1" si="112"/>
        <v>0.79048544054543779</v>
      </c>
      <c r="CK68" s="6">
        <f t="shared" ca="1" si="112"/>
        <v>0.84314558107666537</v>
      </c>
      <c r="CL68" s="6">
        <f t="shared" ca="1" si="112"/>
        <v>0.70228182803647787</v>
      </c>
      <c r="CM68" s="6">
        <f t="shared" ca="1" si="112"/>
        <v>0.97542429086978188</v>
      </c>
      <c r="CN68" s="6">
        <f t="shared" ca="1" si="112"/>
        <v>0.87017097758716244</v>
      </c>
      <c r="CO68" s="6">
        <f t="shared" ca="1" si="112"/>
        <v>1.0972287679761572</v>
      </c>
      <c r="CP68" s="6">
        <f t="shared" ca="1" si="112"/>
        <v>1.0840191327927764</v>
      </c>
      <c r="CQ68" s="6">
        <f t="shared" ca="1" si="112"/>
        <v>0.46294174983018421</v>
      </c>
      <c r="CR68" s="6">
        <f t="shared" ca="1" si="112"/>
        <v>0.33514420224082442</v>
      </c>
      <c r="CS68" s="6">
        <f t="shared" ca="1" si="112"/>
        <v>4.8155450549019839E-2</v>
      </c>
      <c r="CT68" s="6">
        <f t="shared" ca="1" si="112"/>
        <v>-1.0196388560864234E-2</v>
      </c>
      <c r="CU68" s="6">
        <f t="shared" ca="1" si="112"/>
        <v>-0.1505595092892528</v>
      </c>
      <c r="CV68" s="6">
        <f t="shared" ca="1" si="112"/>
        <v>-0.16121692248317482</v>
      </c>
      <c r="CW68" s="6">
        <f t="shared" ca="1" si="112"/>
        <v>3.63390122896739E-2</v>
      </c>
      <c r="CX68" s="6">
        <f t="shared" ref="CX68:EC68" ca="1" si="113">IF(ISTEXT(CU60), "n/a", AVERAGE(CU60:CX60))</f>
        <v>-0.16564370536662368</v>
      </c>
      <c r="CY68" s="6">
        <f t="shared" ca="1" si="113"/>
        <v>9.5226342722694854E-2</v>
      </c>
      <c r="CZ68" s="6">
        <f t="shared" ca="1" si="113"/>
        <v>0.14493188994781175</v>
      </c>
      <c r="DA68" s="6">
        <f t="shared" ca="1" si="113"/>
        <v>-0.14251121847477208</v>
      </c>
      <c r="DB68" s="6">
        <f t="shared" ca="1" si="113"/>
        <v>-0.19323369656783757</v>
      </c>
      <c r="DC68" s="6">
        <f t="shared" ca="1" si="113"/>
        <v>-0.19704083370464093</v>
      </c>
      <c r="DD68" s="6">
        <f t="shared" ca="1" si="113"/>
        <v>-3.0586810412854493E-2</v>
      </c>
      <c r="DE68" s="6">
        <f t="shared" ca="1" si="113"/>
        <v>-5.2241690032160892E-2</v>
      </c>
      <c r="DF68" s="6">
        <f t="shared" ca="1" si="113"/>
        <v>0.27805100552000467</v>
      </c>
      <c r="DG68" s="6">
        <f t="shared" ca="1" si="113"/>
        <v>0.18824926263942496</v>
      </c>
      <c r="DH68" s="6">
        <f t="shared" ca="1" si="113"/>
        <v>-6.9855347303034457E-2</v>
      </c>
      <c r="DI68" s="6">
        <f t="shared" ca="1" si="113"/>
        <v>-7.7753565896002338E-2</v>
      </c>
      <c r="DJ68" s="6">
        <f t="shared" ca="1" si="113"/>
        <v>-0.27392239338045865</v>
      </c>
      <c r="DK68" s="6">
        <f t="shared" ca="1" si="113"/>
        <v>-0.43096124755915788</v>
      </c>
      <c r="DL68" s="6">
        <f t="shared" ca="1" si="113"/>
        <v>-0.17378006327631085</v>
      </c>
      <c r="DM68" s="6">
        <f t="shared" ca="1" si="113"/>
        <v>-6.4773296164717303E-2</v>
      </c>
      <c r="DN68" s="6">
        <f t="shared" ca="1" si="113"/>
        <v>8.8492361451324372E-2</v>
      </c>
      <c r="DO68" s="6">
        <f t="shared" ca="1" si="113"/>
        <v>0.32423598162835299</v>
      </c>
      <c r="DP68" s="6">
        <f t="shared" ca="1" si="113"/>
        <v>0.11939081563872844</v>
      </c>
      <c r="DQ68" s="6">
        <f t="shared" ca="1" si="113"/>
        <v>0.24974298607479412</v>
      </c>
      <c r="DR68" s="6">
        <f t="shared" ca="1" si="113"/>
        <v>0.41770171156119462</v>
      </c>
      <c r="DS68" s="6">
        <f t="shared" ca="1" si="113"/>
        <v>0.21554626169874147</v>
      </c>
      <c r="DT68" s="6">
        <f t="shared" ca="1" si="113"/>
        <v>0.31654544995977291</v>
      </c>
      <c r="DU68" s="6">
        <f t="shared" ca="1" si="113"/>
        <v>0.10239999368894144</v>
      </c>
      <c r="DV68" s="6">
        <f t="shared" ca="1" si="113"/>
        <v>-6.6545689715014511E-2</v>
      </c>
      <c r="DW68" s="6">
        <f t="shared" ca="1" si="113"/>
        <v>0.44598207450092303</v>
      </c>
      <c r="DX68" s="6">
        <f t="shared" ca="1" si="113"/>
        <v>0.66612588308464216</v>
      </c>
      <c r="DY68" s="6">
        <f t="shared" ca="1" si="113"/>
        <v>0.96122845501593024</v>
      </c>
      <c r="DZ68" s="6">
        <f t="shared" ca="1" si="113"/>
        <v>1.4805658759453044</v>
      </c>
      <c r="EA68" s="6">
        <f t="shared" ca="1" si="113"/>
        <v>1.7756177856634454</v>
      </c>
      <c r="EB68" s="6">
        <f t="shared" ca="1" si="113"/>
        <v>1.9860860785157031</v>
      </c>
      <c r="EC68" s="6">
        <f t="shared" ca="1" si="113"/>
        <v>2.2229201091866444</v>
      </c>
      <c r="ED68" s="6">
        <f t="shared" ref="ED68:FI68" ca="1" si="114">IF(ISTEXT(EA60), "n/a", AVERAGE(EA60:ED60))</f>
        <v>2.0538635483214391</v>
      </c>
      <c r="EE68" s="6">
        <f t="shared" ca="1" si="114"/>
        <v>1.7189882640851801</v>
      </c>
      <c r="EF68" s="6">
        <f t="shared" ca="1" si="114"/>
        <v>1.709114613547835</v>
      </c>
      <c r="EG68" s="6">
        <f t="shared" ca="1" si="114"/>
        <v>1.4828803336507645</v>
      </c>
      <c r="EH68" s="6">
        <f t="shared" ca="1" si="114"/>
        <v>1.3443531821308863</v>
      </c>
      <c r="EI68" s="6">
        <f t="shared" ca="1" si="114"/>
        <v>1.2572708693875292</v>
      </c>
      <c r="EJ68" s="6">
        <f t="shared" ca="1" si="114"/>
        <v>0.86905473430858615</v>
      </c>
      <c r="EK68" s="6">
        <f t="shared" ca="1" si="114"/>
        <v>0.68815465192407765</v>
      </c>
      <c r="EL68" s="6">
        <f t="shared" ca="1" si="114"/>
        <v>0.337283389607132</v>
      </c>
      <c r="EM68" s="6">
        <f t="shared" ca="1" si="114"/>
        <v>0.11917787710943972</v>
      </c>
      <c r="EN68" s="6">
        <f t="shared" ca="1" si="114"/>
        <v>-0.14213015674702961</v>
      </c>
      <c r="EO68" s="6">
        <f t="shared" ca="1" si="114"/>
        <v>-0.17107979542036347</v>
      </c>
      <c r="EP68" s="6">
        <f t="shared" ca="1" si="114"/>
        <v>-0.27838301119166542</v>
      </c>
      <c r="EQ68" s="6">
        <f t="shared" ca="1" si="114"/>
        <v>-0.19197034405761954</v>
      </c>
      <c r="ER68" s="6">
        <f t="shared" ca="1" si="114"/>
        <v>-0.20205982465532085</v>
      </c>
      <c r="ES68" s="6">
        <f t="shared" ca="1" si="114"/>
        <v>-0.27979631207065592</v>
      </c>
      <c r="ET68" s="6">
        <f t="shared" ca="1" si="114"/>
        <v>-6.0106340738792438E-2</v>
      </c>
      <c r="EU68" s="6">
        <f t="shared" ca="1" si="114"/>
        <v>-0.19275311450361537</v>
      </c>
      <c r="EV68" s="6">
        <f t="shared" ca="1" si="114"/>
        <v>-3.6145383970337716E-2</v>
      </c>
      <c r="EW68" s="6">
        <f t="shared" ca="1" si="114"/>
        <v>9.6301625907203481E-2</v>
      </c>
      <c r="EX68" s="6">
        <f t="shared" ca="1" si="114"/>
        <v>0.15675380969122923</v>
      </c>
      <c r="EY68" s="6">
        <f t="shared" ca="1" si="114"/>
        <v>0.36537615035729343</v>
      </c>
      <c r="EZ68" s="6">
        <f t="shared" ca="1" si="114"/>
        <v>0.85430691404549031</v>
      </c>
      <c r="FA68" s="6">
        <f t="shared" ca="1" si="114"/>
        <v>1.2180726526778485</v>
      </c>
      <c r="FB68" s="6">
        <f t="shared" ca="1" si="114"/>
        <v>1.3620633371862554</v>
      </c>
      <c r="FC68" s="6">
        <f t="shared" ca="1" si="114"/>
        <v>1.8813840760351153</v>
      </c>
      <c r="FD68" s="6">
        <f t="shared" ca="1" si="114"/>
        <v>2.3607098347349109</v>
      </c>
      <c r="FE68" s="6">
        <f t="shared" ca="1" si="114"/>
        <v>2.7110714602812678</v>
      </c>
      <c r="FF68" s="6">
        <f t="shared" ca="1" si="114"/>
        <v>3.0225154180400957</v>
      </c>
      <c r="FG68" s="6">
        <f t="shared" ca="1" si="114"/>
        <v>2.7746323461860443</v>
      </c>
      <c r="FH68" s="6">
        <f t="shared" ca="1" si="114"/>
        <v>2.0976380178566747</v>
      </c>
      <c r="FI68" s="6">
        <f t="shared" ca="1" si="114"/>
        <v>1.5082861113762904</v>
      </c>
      <c r="FJ68" s="6">
        <f t="shared" ref="FJ68:FX68" ca="1" si="115">IF(ISTEXT(FG60), "n/a", AVERAGE(FG60:FJ60))</f>
        <v>0.9551416697599503</v>
      </c>
      <c r="FK68" s="6">
        <f t="shared" ca="1" si="115"/>
        <v>0.14059409217981272</v>
      </c>
      <c r="FL68" s="6">
        <f t="shared" ca="1" si="115"/>
        <v>-0.34683057816155777</v>
      </c>
      <c r="FM68" s="6">
        <f t="shared" ca="1" si="115"/>
        <v>-0.84847926164311815</v>
      </c>
      <c r="FN68" s="6">
        <f t="shared" ca="1" si="115"/>
        <v>-1.0781865732148588</v>
      </c>
      <c r="FO68" s="6">
        <f t="shared" ca="1" si="115"/>
        <v>-0.9473964042919365</v>
      </c>
      <c r="FP68" s="6">
        <f t="shared" ca="1" si="115"/>
        <v>-0.98213248676407561</v>
      </c>
      <c r="FQ68" s="6">
        <f t="shared" ca="1" si="115"/>
        <v>-0.64324364344311624</v>
      </c>
      <c r="FR68" s="6">
        <f t="shared" ca="1" si="115"/>
        <v>-0.80342795879157147</v>
      </c>
      <c r="FS68" s="6">
        <f t="shared" ca="1" si="115"/>
        <v>-0.89161767865674357</v>
      </c>
      <c r="FT68" s="6">
        <f t="shared" ca="1" si="115"/>
        <v>-0.93284488431758605</v>
      </c>
      <c r="FU68" s="6">
        <f t="shared" ca="1" si="115"/>
        <v>-1.0885207666767922</v>
      </c>
      <c r="FV68" s="6">
        <f t="shared" ca="1" si="115"/>
        <v>-1.0028201371454322</v>
      </c>
      <c r="FW68" s="6">
        <f t="shared" ca="1" si="115"/>
        <v>-0.76713982617322274</v>
      </c>
      <c r="FX68" s="6">
        <f t="shared" ca="1" si="115"/>
        <v>-0.58952004757339971</v>
      </c>
    </row>
    <row r="69" spans="1:189" s="6" customFormat="1" x14ac:dyDescent="0.25">
      <c r="A69" s="44" t="s">
        <v>276</v>
      </c>
      <c r="B69" s="6" t="s">
        <v>275</v>
      </c>
      <c r="C69" s="6" t="e">
        <f>IF(ISTEXT(#REF!), "n/a", AVERAGE(#REF!))</f>
        <v>#REF!</v>
      </c>
      <c r="D69" s="6" t="str">
        <f t="shared" ref="D69:F69" si="116">IF(ISTEXT(A64), "n/a", AVERAGE(A64:D64))</f>
        <v>n/a</v>
      </c>
      <c r="E69" s="6" t="str">
        <f t="shared" si="116"/>
        <v>n/a</v>
      </c>
      <c r="F69" s="6" t="str">
        <f t="shared" si="116"/>
        <v>n/a</v>
      </c>
      <c r="G69" s="6">
        <f>IF(ISTEXT(D64), "n/a", AVERAGE(D64:G64))</f>
        <v>0.84332645733336076</v>
      </c>
      <c r="H69" s="6">
        <f t="shared" ref="H69:BS69" si="117">IF(ISTEXT(E64), "n/a", AVERAGE(E64:H64))</f>
        <v>0.81896599047160512</v>
      </c>
      <c r="I69" s="6">
        <f t="shared" si="117"/>
        <v>0.79882695623574707</v>
      </c>
      <c r="J69" s="6">
        <f t="shared" si="117"/>
        <v>0.78026919247989457</v>
      </c>
      <c r="K69" s="6">
        <f t="shared" si="117"/>
        <v>0.76410390558151575</v>
      </c>
      <c r="L69" s="6">
        <f t="shared" si="117"/>
        <v>0.76050081381726098</v>
      </c>
      <c r="M69" s="6">
        <f t="shared" si="117"/>
        <v>0.75930137180689172</v>
      </c>
      <c r="N69" s="6">
        <f t="shared" si="117"/>
        <v>0.75814145583436332</v>
      </c>
      <c r="O69" s="6">
        <f t="shared" si="117"/>
        <v>0.76135758698173439</v>
      </c>
      <c r="P69" s="6">
        <f t="shared" si="117"/>
        <v>0.76868903354417517</v>
      </c>
      <c r="Q69" s="6">
        <f t="shared" si="117"/>
        <v>0.77719658985607265</v>
      </c>
      <c r="R69" s="6">
        <f t="shared" si="117"/>
        <v>0.7872843148711679</v>
      </c>
      <c r="S69" s="6">
        <f t="shared" si="117"/>
        <v>0.79399475496204319</v>
      </c>
      <c r="T69" s="6">
        <f t="shared" si="117"/>
        <v>0.80353821900334799</v>
      </c>
      <c r="U69" s="6">
        <f t="shared" si="117"/>
        <v>0.8130617551720617</v>
      </c>
      <c r="V69" s="6">
        <f t="shared" si="117"/>
        <v>0.82237562298887024</v>
      </c>
      <c r="W69" s="6">
        <f t="shared" si="117"/>
        <v>0.82512185623020018</v>
      </c>
      <c r="X69" s="6">
        <f t="shared" si="117"/>
        <v>0.81564563084638364</v>
      </c>
      <c r="Y69" s="6">
        <f t="shared" si="117"/>
        <v>0.79885620280723058</v>
      </c>
      <c r="Z69" s="6">
        <f t="shared" si="117"/>
        <v>0.77799482922494201</v>
      </c>
      <c r="AA69" s="6">
        <f t="shared" si="117"/>
        <v>0.75734820622420163</v>
      </c>
      <c r="AB69" s="6">
        <f t="shared" si="117"/>
        <v>0.73456773507549067</v>
      </c>
      <c r="AC69" s="6">
        <f t="shared" si="117"/>
        <v>0.71588451066970926</v>
      </c>
      <c r="AD69" s="6">
        <f t="shared" si="117"/>
        <v>0.702182621849749</v>
      </c>
      <c r="AE69" s="6">
        <f t="shared" si="117"/>
        <v>0.69911745785778923</v>
      </c>
      <c r="AF69" s="6">
        <f t="shared" si="117"/>
        <v>0.7085405780533931</v>
      </c>
      <c r="AG69" s="6">
        <f t="shared" si="117"/>
        <v>0.72323610896911439</v>
      </c>
      <c r="AH69" s="6">
        <f t="shared" si="117"/>
        <v>0.7388829255860383</v>
      </c>
      <c r="AI69" s="6">
        <f t="shared" si="117"/>
        <v>0.75397370297401023</v>
      </c>
      <c r="AJ69" s="6">
        <f t="shared" si="117"/>
        <v>0.77255663903338823</v>
      </c>
      <c r="AK69" s="6">
        <f t="shared" si="117"/>
        <v>0.78469735213477332</v>
      </c>
      <c r="AL69" s="6">
        <f t="shared" si="117"/>
        <v>0.79072824071956671</v>
      </c>
      <c r="AM69" s="6">
        <f t="shared" si="117"/>
        <v>0.78235557050738525</v>
      </c>
      <c r="AN69" s="6">
        <f t="shared" si="117"/>
        <v>0.75115476935756564</v>
      </c>
      <c r="AO69" s="6">
        <f t="shared" si="117"/>
        <v>0.71435505236296903</v>
      </c>
      <c r="AP69" s="6">
        <f t="shared" si="117"/>
        <v>0.67047063384086492</v>
      </c>
      <c r="AQ69" s="6">
        <f t="shared" si="117"/>
        <v>0.61861774064721486</v>
      </c>
      <c r="AR69" s="6">
        <f t="shared" si="117"/>
        <v>0.56160979778286568</v>
      </c>
      <c r="AS69" s="6">
        <f t="shared" si="117"/>
        <v>0.51002885944939502</v>
      </c>
      <c r="AT69" s="6">
        <f t="shared" si="117"/>
        <v>0.46602956032670739</v>
      </c>
      <c r="AU69" s="6">
        <f t="shared" si="117"/>
        <v>0.44308337542091064</v>
      </c>
      <c r="AV69" s="6">
        <f t="shared" si="117"/>
        <v>0.44861229558845817</v>
      </c>
      <c r="AW69" s="6">
        <f t="shared" si="117"/>
        <v>0.4650861202038381</v>
      </c>
      <c r="AX69" s="6">
        <f t="shared" si="117"/>
        <v>0.49004989967051615</v>
      </c>
      <c r="AY69" s="6">
        <f t="shared" si="117"/>
        <v>0.53119970997819865</v>
      </c>
      <c r="AZ69" s="6">
        <f t="shared" si="117"/>
        <v>0.56847437758330865</v>
      </c>
      <c r="BA69" s="6">
        <f t="shared" si="117"/>
        <v>0.60208959731478484</v>
      </c>
      <c r="BB69" s="6">
        <f t="shared" si="117"/>
        <v>0.63434681115876757</v>
      </c>
      <c r="BC69" s="6">
        <f t="shared" si="117"/>
        <v>0.64295491905076907</v>
      </c>
      <c r="BD69" s="6">
        <f t="shared" si="117"/>
        <v>0.64359324761879388</v>
      </c>
      <c r="BE69" s="6">
        <f t="shared" si="117"/>
        <v>0.6399485206077633</v>
      </c>
      <c r="BF69" s="6">
        <f t="shared" si="117"/>
        <v>0.63490617102835867</v>
      </c>
      <c r="BG69" s="6">
        <f t="shared" si="117"/>
        <v>0.63158423657378171</v>
      </c>
      <c r="BH69" s="6">
        <f t="shared" si="117"/>
        <v>0.63411475366906322</v>
      </c>
      <c r="BI69" s="6">
        <f t="shared" si="117"/>
        <v>0.64126966953445752</v>
      </c>
      <c r="BJ69" s="6">
        <f t="shared" si="117"/>
        <v>0.64983618911839103</v>
      </c>
      <c r="BK69" s="6">
        <f t="shared" si="117"/>
        <v>0.66661704879398254</v>
      </c>
      <c r="BL69" s="6">
        <f t="shared" si="117"/>
        <v>0.68314262188742514</v>
      </c>
      <c r="BM69" s="6">
        <f t="shared" si="117"/>
        <v>0.69979840251872949</v>
      </c>
      <c r="BN69" s="6">
        <f t="shared" si="117"/>
        <v>0.71583066679740726</v>
      </c>
      <c r="BO69" s="6">
        <f t="shared" si="117"/>
        <v>0.72448635040896769</v>
      </c>
      <c r="BP69" s="6">
        <f t="shared" si="117"/>
        <v>0.72781882380792173</v>
      </c>
      <c r="BQ69" s="6">
        <f t="shared" si="117"/>
        <v>0.72902087328827214</v>
      </c>
      <c r="BR69" s="6">
        <f t="shared" si="117"/>
        <v>0.72886093363514903</v>
      </c>
      <c r="BS69" s="6">
        <f t="shared" si="117"/>
        <v>0.72481578477550979</v>
      </c>
      <c r="BT69" s="6">
        <f t="shared" ref="BT69:EE69" si="118">IF(ISTEXT(BQ64), "n/a", AVERAGE(BQ64:BT64))</f>
        <v>0.719486931258285</v>
      </c>
      <c r="BU69" s="6">
        <f t="shared" si="118"/>
        <v>0.7104549847872369</v>
      </c>
      <c r="BV69" s="6">
        <f t="shared" si="118"/>
        <v>0.69785537325993219</v>
      </c>
      <c r="BW69" s="6">
        <f t="shared" si="118"/>
        <v>0.68667128140561728</v>
      </c>
      <c r="BX69" s="6">
        <f t="shared" si="118"/>
        <v>0.67541690180323732</v>
      </c>
      <c r="BY69" s="6">
        <f t="shared" si="118"/>
        <v>0.66320446059935312</v>
      </c>
      <c r="BZ69" s="6">
        <f t="shared" si="118"/>
        <v>0.65070683119537365</v>
      </c>
      <c r="CA69" s="6">
        <f t="shared" si="118"/>
        <v>0.64233224174967551</v>
      </c>
      <c r="CB69" s="6">
        <f t="shared" si="118"/>
        <v>0.63422163190753855</v>
      </c>
      <c r="CC69" s="6">
        <f t="shared" si="118"/>
        <v>0.62947612828524147</v>
      </c>
      <c r="CD69" s="6">
        <f t="shared" si="118"/>
        <v>0.62689286318682202</v>
      </c>
      <c r="CE69" s="6">
        <f t="shared" si="118"/>
        <v>0.62332558263412852</v>
      </c>
      <c r="CF69" s="6">
        <f t="shared" si="118"/>
        <v>0.62236011497963384</v>
      </c>
      <c r="CG69" s="6">
        <f t="shared" si="118"/>
        <v>0.61918662873893626</v>
      </c>
      <c r="CH69" s="6">
        <f t="shared" si="118"/>
        <v>0.61498903687551676</v>
      </c>
      <c r="CI69" s="6">
        <f t="shared" si="118"/>
        <v>0.61304478876401136</v>
      </c>
      <c r="CJ69" s="6">
        <f t="shared" si="118"/>
        <v>0.60852991929329647</v>
      </c>
      <c r="CK69" s="6">
        <f t="shared" si="118"/>
        <v>0.60313522661906938</v>
      </c>
      <c r="CL69" s="6">
        <f t="shared" si="118"/>
        <v>0.59782671450754088</v>
      </c>
      <c r="CM69" s="6">
        <f t="shared" si="118"/>
        <v>0.58926990395773293</v>
      </c>
      <c r="CN69" s="6">
        <f t="shared" si="118"/>
        <v>0.58464104000285633</v>
      </c>
      <c r="CO69" s="6">
        <f t="shared" si="118"/>
        <v>0.58217766030978579</v>
      </c>
      <c r="CP69" s="6">
        <f t="shared" si="118"/>
        <v>0.58252026562655179</v>
      </c>
      <c r="CQ69" s="6">
        <f t="shared" si="118"/>
        <v>0.58558027633794174</v>
      </c>
      <c r="CR69" s="6">
        <f t="shared" si="118"/>
        <v>0.58579582951053522</v>
      </c>
      <c r="CS69" s="6">
        <f t="shared" si="118"/>
        <v>0.58699519154589785</v>
      </c>
      <c r="CT69" s="6">
        <f t="shared" si="118"/>
        <v>0.58711342828322266</v>
      </c>
      <c r="CU69" s="6">
        <f t="shared" si="118"/>
        <v>0.58401637622550173</v>
      </c>
      <c r="CV69" s="6">
        <f t="shared" si="118"/>
        <v>0.57944500748680627</v>
      </c>
      <c r="CW69" s="6">
        <f t="shared" si="118"/>
        <v>0.57437784456333529</v>
      </c>
      <c r="CX69" s="6">
        <f t="shared" si="118"/>
        <v>0.57220500916534234</v>
      </c>
      <c r="CY69" s="6">
        <f t="shared" si="118"/>
        <v>0.57086999442924713</v>
      </c>
      <c r="CZ69" s="6">
        <f t="shared" si="118"/>
        <v>0.5746948745226178</v>
      </c>
      <c r="DA69" s="6">
        <f t="shared" si="118"/>
        <v>0.5806926509795598</v>
      </c>
      <c r="DB69" s="6">
        <f t="shared" si="118"/>
        <v>0.58366060880861459</v>
      </c>
      <c r="DC69" s="6">
        <f t="shared" si="118"/>
        <v>0.58786129648083829</v>
      </c>
      <c r="DD69" s="6">
        <f t="shared" si="118"/>
        <v>0.59098021910736287</v>
      </c>
      <c r="DE69" s="6">
        <f t="shared" si="118"/>
        <v>0.59228336723000119</v>
      </c>
      <c r="DF69" s="6">
        <f t="shared" si="118"/>
        <v>0.59414903334507341</v>
      </c>
      <c r="DG69" s="6">
        <f t="shared" si="118"/>
        <v>0.59660003455092336</v>
      </c>
      <c r="DH69" s="6">
        <f t="shared" si="118"/>
        <v>0.59839911166073101</v>
      </c>
      <c r="DI69" s="6">
        <f t="shared" si="118"/>
        <v>0.60081559438094601</v>
      </c>
      <c r="DJ69" s="6">
        <f t="shared" si="118"/>
        <v>0.60281513906175144</v>
      </c>
      <c r="DK69" s="6">
        <f t="shared" si="118"/>
        <v>0.60557970328867805</v>
      </c>
      <c r="DL69" s="6">
        <f t="shared" si="118"/>
        <v>0.60795819507601068</v>
      </c>
      <c r="DM69" s="6">
        <f t="shared" si="118"/>
        <v>0.61265716896188971</v>
      </c>
      <c r="DN69" s="6">
        <f t="shared" si="118"/>
        <v>0.61839494116660354</v>
      </c>
      <c r="DO69" s="6">
        <f t="shared" si="118"/>
        <v>0.62329097612322149</v>
      </c>
      <c r="DP69" s="6">
        <f t="shared" si="118"/>
        <v>0.62808812546304538</v>
      </c>
      <c r="DQ69" s="6">
        <f t="shared" si="118"/>
        <v>0.63148856118193675</v>
      </c>
      <c r="DR69" s="6">
        <f t="shared" si="118"/>
        <v>0.6355196375461265</v>
      </c>
      <c r="DS69" s="6">
        <f t="shared" si="118"/>
        <v>0.63991023699062721</v>
      </c>
      <c r="DT69" s="6">
        <f t="shared" si="118"/>
        <v>0.64652976726658462</v>
      </c>
      <c r="DU69" s="6">
        <f t="shared" si="118"/>
        <v>0.6511289695970619</v>
      </c>
      <c r="DV69" s="6">
        <f t="shared" si="118"/>
        <v>0.65417946420075779</v>
      </c>
      <c r="DW69" s="6">
        <f t="shared" si="118"/>
        <v>0.65641652654799043</v>
      </c>
      <c r="DX69" s="6">
        <f t="shared" si="118"/>
        <v>0.65793685905909516</v>
      </c>
      <c r="DY69" s="6">
        <f t="shared" si="118"/>
        <v>0.65977823522666246</v>
      </c>
      <c r="DZ69" s="6">
        <f t="shared" si="118"/>
        <v>0.65933812256074142</v>
      </c>
      <c r="EA69" s="6">
        <f t="shared" si="118"/>
        <v>0.65543479573082108</v>
      </c>
      <c r="EB69" s="6">
        <f t="shared" si="118"/>
        <v>0.65112988685580542</v>
      </c>
      <c r="EC69" s="6">
        <f t="shared" si="118"/>
        <v>0.64394503488775112</v>
      </c>
      <c r="ED69" s="6">
        <f t="shared" si="118"/>
        <v>0.63515880117749068</v>
      </c>
      <c r="EE69" s="6">
        <f t="shared" si="118"/>
        <v>0.62639467455125697</v>
      </c>
      <c r="EF69" s="6">
        <f t="shared" ref="EF69:FX69" si="119">IF(ISTEXT(EC64), "n/a", AVERAGE(EC64:EF64))</f>
        <v>0.60936064986101401</v>
      </c>
      <c r="EG69" s="6">
        <f t="shared" si="119"/>
        <v>0.59030683556139518</v>
      </c>
      <c r="EH69" s="6">
        <f t="shared" si="119"/>
        <v>0.5671941016286014</v>
      </c>
      <c r="EI69" s="6">
        <f t="shared" si="119"/>
        <v>0.53918967391086703</v>
      </c>
      <c r="EJ69" s="6">
        <f t="shared" si="119"/>
        <v>0.51380000328995734</v>
      </c>
      <c r="EK69" s="6">
        <f t="shared" si="119"/>
        <v>0.48991272511058637</v>
      </c>
      <c r="EL69" s="6">
        <f t="shared" si="119"/>
        <v>0.47180931411074734</v>
      </c>
      <c r="EM69" s="6">
        <f t="shared" si="119"/>
        <v>0.46194194807407463</v>
      </c>
      <c r="EN69" s="6">
        <f t="shared" si="119"/>
        <v>0.45517222652285516</v>
      </c>
      <c r="EO69" s="6">
        <f t="shared" si="119"/>
        <v>0.45127215206703974</v>
      </c>
      <c r="EP69" s="6">
        <f t="shared" si="119"/>
        <v>0.44973526001400849</v>
      </c>
      <c r="EQ69" s="6">
        <f t="shared" si="119"/>
        <v>0.44867049814923288</v>
      </c>
      <c r="ER69" s="6">
        <f t="shared" si="119"/>
        <v>0.44996888684754843</v>
      </c>
      <c r="ES69" s="6">
        <f t="shared" si="119"/>
        <v>0.45247545067364953</v>
      </c>
      <c r="ET69" s="6">
        <f t="shared" si="119"/>
        <v>0.45476039189780687</v>
      </c>
      <c r="EU69" s="6">
        <f t="shared" si="119"/>
        <v>0.45688345239814881</v>
      </c>
      <c r="EV69" s="6">
        <f t="shared" si="119"/>
        <v>0.46070377787808225</v>
      </c>
      <c r="EW69" s="6">
        <f t="shared" si="119"/>
        <v>0.46277622569352189</v>
      </c>
      <c r="EX69" s="6">
        <f t="shared" si="119"/>
        <v>0.46269565360652148</v>
      </c>
      <c r="EY69" s="6">
        <f t="shared" si="119"/>
        <v>0.45892281532366941</v>
      </c>
      <c r="EZ69" s="6">
        <f t="shared" si="119"/>
        <v>0.45023162072972422</v>
      </c>
      <c r="FA69" s="6">
        <f t="shared" si="119"/>
        <v>0.438425018763268</v>
      </c>
      <c r="FB69" s="6">
        <f t="shared" si="119"/>
        <v>0.42450105059056842</v>
      </c>
      <c r="FC69" s="6">
        <f t="shared" si="119"/>
        <v>0.40639298976617788</v>
      </c>
      <c r="FD69" s="6">
        <f t="shared" si="119"/>
        <v>0.38106618831212019</v>
      </c>
      <c r="FE69" s="6">
        <f t="shared" si="119"/>
        <v>0.35575425866802335</v>
      </c>
      <c r="FF69" s="6">
        <f t="shared" si="119"/>
        <v>0.3306039953978534</v>
      </c>
      <c r="FG69" s="6">
        <f t="shared" si="119"/>
        <v>0.30910909318227708</v>
      </c>
      <c r="FH69" s="6">
        <f t="shared" si="119"/>
        <v>0.29482627162802622</v>
      </c>
      <c r="FI69" s="6">
        <f t="shared" si="119"/>
        <v>0.28410261199244524</v>
      </c>
      <c r="FJ69" s="6">
        <f t="shared" si="119"/>
        <v>0.27757953703077481</v>
      </c>
      <c r="FK69" s="6">
        <f t="shared" si="119"/>
        <v>0.27881296570321379</v>
      </c>
      <c r="FL69" s="6">
        <f t="shared" si="119"/>
        <v>0.28371946995869085</v>
      </c>
      <c r="FM69" s="6">
        <f t="shared" si="119"/>
        <v>0.29082274779562561</v>
      </c>
      <c r="FN69" s="6">
        <f t="shared" si="119"/>
        <v>0.29869497766937242</v>
      </c>
      <c r="FO69" s="6">
        <f t="shared" si="119"/>
        <v>0.30334563443581364</v>
      </c>
      <c r="FP69" s="6">
        <f t="shared" si="119"/>
        <v>0.30848971718292656</v>
      </c>
      <c r="FQ69" s="6">
        <f t="shared" si="119"/>
        <v>0.31245720161367702</v>
      </c>
      <c r="FR69" s="6">
        <f t="shared" si="119"/>
        <v>0.31613800240335621</v>
      </c>
      <c r="FS69" s="6">
        <f t="shared" si="119"/>
        <v>0.31817243102621789</v>
      </c>
      <c r="FT69" s="6">
        <f t="shared" si="119"/>
        <v>0.31596101218744466</v>
      </c>
      <c r="FU69" s="6">
        <f t="shared" si="119"/>
        <v>0.31322560977196756</v>
      </c>
      <c r="FV69" s="6">
        <f t="shared" si="119"/>
        <v>0.30928636350200395</v>
      </c>
      <c r="FW69" s="6">
        <f t="shared" si="119"/>
        <v>0.30483766387360739</v>
      </c>
      <c r="FX69" s="6">
        <f t="shared" si="119"/>
        <v>0.30329200233871945</v>
      </c>
    </row>
    <row r="70" spans="1:189" s="6" customFormat="1" x14ac:dyDescent="0.25">
      <c r="A70" s="45" t="s">
        <v>371</v>
      </c>
      <c r="B70" s="6" t="s">
        <v>372</v>
      </c>
      <c r="C70" s="6" t="str">
        <f>IFERROR(C68-C69, "n/a")</f>
        <v>n/a</v>
      </c>
      <c r="D70" s="6" t="str">
        <f t="shared" ref="D70:E70" si="120">IFERROR(D68-D69, "n/a")</f>
        <v>n/a</v>
      </c>
      <c r="E70" s="6" t="str">
        <f t="shared" si="120"/>
        <v>n/a</v>
      </c>
      <c r="F70" s="6" t="str">
        <f t="shared" ref="F70:AK70" ca="1" si="121">IFERROR(F68-F69, "n/a")</f>
        <v>n/a</v>
      </c>
      <c r="G70" s="6" t="str">
        <f t="shared" ca="1" si="121"/>
        <v>n/a</v>
      </c>
      <c r="H70" s="6" t="str">
        <f t="shared" ca="1" si="121"/>
        <v>n/a</v>
      </c>
      <c r="I70" s="6" t="str">
        <f t="shared" ca="1" si="121"/>
        <v>n/a</v>
      </c>
      <c r="J70" s="6" t="str">
        <f t="shared" ca="1" si="121"/>
        <v>n/a</v>
      </c>
      <c r="K70" s="6" t="str">
        <f t="shared" ca="1" si="121"/>
        <v>n/a</v>
      </c>
      <c r="L70" s="6" t="str">
        <f t="shared" ca="1" si="121"/>
        <v>n/a</v>
      </c>
      <c r="M70" s="6" t="str">
        <f t="shared" ca="1" si="121"/>
        <v>n/a</v>
      </c>
      <c r="N70" s="6" t="str">
        <f t="shared" ca="1" si="121"/>
        <v>n/a</v>
      </c>
      <c r="O70" s="6" t="str">
        <f t="shared" ca="1" si="121"/>
        <v>n/a</v>
      </c>
      <c r="P70" s="6" t="str">
        <f t="shared" ca="1" si="121"/>
        <v>n/a</v>
      </c>
      <c r="Q70" s="6" t="str">
        <f t="shared" ca="1" si="121"/>
        <v>n/a</v>
      </c>
      <c r="R70" s="6">
        <f t="shared" ca="1" si="121"/>
        <v>-0.96982474705892951</v>
      </c>
      <c r="S70" s="6">
        <f t="shared" ca="1" si="121"/>
        <v>-0.80774207750035587</v>
      </c>
      <c r="T70" s="6">
        <f t="shared" ca="1" si="121"/>
        <v>-0.43385267316578435</v>
      </c>
      <c r="U70" s="6">
        <f t="shared" ca="1" si="121"/>
        <v>-1.8684131780420943E-2</v>
      </c>
      <c r="V70" s="6">
        <f t="shared" ca="1" si="121"/>
        <v>0.15509935270015596</v>
      </c>
      <c r="W70" s="6">
        <f t="shared" ca="1" si="121"/>
        <v>0.39845808606703803</v>
      </c>
      <c r="X70" s="6">
        <f t="shared" ca="1" si="121"/>
        <v>0.72417814124063684</v>
      </c>
      <c r="Y70" s="6">
        <f t="shared" ca="1" si="121"/>
        <v>1.3587164554235673</v>
      </c>
      <c r="Z70" s="6">
        <f t="shared" ca="1" si="121"/>
        <v>1.574737172538629</v>
      </c>
      <c r="AA70" s="6">
        <f t="shared" ca="1" si="121"/>
        <v>1.2100859817981466</v>
      </c>
      <c r="AB70" s="6">
        <f t="shared" ca="1" si="121"/>
        <v>0.36180708543440554</v>
      </c>
      <c r="AC70" s="6">
        <f t="shared" ca="1" si="121"/>
        <v>-0.51238643021924957</v>
      </c>
      <c r="AD70" s="6">
        <f t="shared" ca="1" si="121"/>
        <v>-0.87461291308852385</v>
      </c>
      <c r="AE70" s="6">
        <f t="shared" ca="1" si="121"/>
        <v>-0.9841040123680771</v>
      </c>
      <c r="AF70" s="6">
        <f t="shared" ca="1" si="121"/>
        <v>-0.6649911898208819</v>
      </c>
      <c r="AG70" s="6">
        <f t="shared" ca="1" si="121"/>
        <v>-0.61466171062113517</v>
      </c>
      <c r="AH70" s="6">
        <f t="shared" ca="1" si="121"/>
        <v>-0.78324018411070684</v>
      </c>
      <c r="AI70" s="6">
        <f t="shared" ca="1" si="121"/>
        <v>-1.0523930290946675</v>
      </c>
      <c r="AJ70" s="6">
        <f t="shared" ca="1" si="121"/>
        <v>-0.60202906557133784</v>
      </c>
      <c r="AK70" s="6">
        <f t="shared" ca="1" si="121"/>
        <v>-0.53632204661577232</v>
      </c>
      <c r="AL70" s="6">
        <f t="shared" ref="AL70:BQ70" ca="1" si="122">IFERROR(AL68-AL69, "n/a")</f>
        <v>-0.31608915413886396</v>
      </c>
      <c r="AM70" s="6">
        <f t="shared" ca="1" si="122"/>
        <v>-0.4688934897914635</v>
      </c>
      <c r="AN70" s="6">
        <f t="shared" ca="1" si="122"/>
        <v>-0.77822480657671234</v>
      </c>
      <c r="AO70" s="6">
        <f t="shared" ca="1" si="122"/>
        <v>-0.70675306993729681</v>
      </c>
      <c r="AP70" s="6">
        <f t="shared" ca="1" si="122"/>
        <v>-0.60421542451921206</v>
      </c>
      <c r="AQ70" s="6">
        <f t="shared" ca="1" si="122"/>
        <v>0.13428905075880893</v>
      </c>
      <c r="AR70" s="6">
        <f t="shared" ca="1" si="122"/>
        <v>0.11065531654034111</v>
      </c>
      <c r="AS70" s="6">
        <f t="shared" ca="1" si="122"/>
        <v>3.8304593276026533E-2</v>
      </c>
      <c r="AT70" s="6">
        <f t="shared" ca="1" si="122"/>
        <v>0.13703550055211489</v>
      </c>
      <c r="AU70" s="6">
        <f t="shared" ca="1" si="122"/>
        <v>2.706965201988254E-2</v>
      </c>
      <c r="AV70" s="6">
        <f t="shared" ca="1" si="122"/>
        <v>-4.1055497449672684E-2</v>
      </c>
      <c r="AW70" s="6">
        <f t="shared" ca="1" si="122"/>
        <v>-0.14911663549442444</v>
      </c>
      <c r="AX70" s="6">
        <f t="shared" ca="1" si="122"/>
        <v>-0.19805348642075249</v>
      </c>
      <c r="AY70" s="6">
        <f t="shared" ca="1" si="122"/>
        <v>-0.47899649417045509</v>
      </c>
      <c r="AZ70" s="6">
        <f t="shared" ca="1" si="122"/>
        <v>-0.34752720637690726</v>
      </c>
      <c r="BA70" s="6">
        <f t="shared" ca="1" si="122"/>
        <v>3.7022334827128578E-2</v>
      </c>
      <c r="BB70" s="6">
        <f t="shared" ca="1" si="122"/>
        <v>0.45854406682398929</v>
      </c>
      <c r="BC70" s="6">
        <f t="shared" ca="1" si="122"/>
        <v>0.88399914944218305</v>
      </c>
      <c r="BD70" s="6">
        <f t="shared" ca="1" si="122"/>
        <v>1.1664048182058431</v>
      </c>
      <c r="BE70" s="6">
        <f t="shared" ca="1" si="122"/>
        <v>1.4142950411790347</v>
      </c>
      <c r="BF70" s="6">
        <f t="shared" ca="1" si="122"/>
        <v>0.46589522043875931</v>
      </c>
      <c r="BG70" s="6">
        <f t="shared" ca="1" si="122"/>
        <v>0.17024222291642188</v>
      </c>
      <c r="BH70" s="6">
        <f t="shared" ca="1" si="122"/>
        <v>7.5477254283338513E-2</v>
      </c>
      <c r="BI70" s="6">
        <f t="shared" ca="1" si="122"/>
        <v>-0.38562124944856446</v>
      </c>
      <c r="BJ70" s="6">
        <f t="shared" ca="1" si="122"/>
        <v>0.23872882351155278</v>
      </c>
      <c r="BK70" s="6">
        <f t="shared" ca="1" si="122"/>
        <v>0.1938056942338714</v>
      </c>
      <c r="BL70" s="6">
        <f t="shared" ca="1" si="122"/>
        <v>0.28242997288251848</v>
      </c>
      <c r="BM70" s="6">
        <f t="shared" ca="1" si="122"/>
        <v>0.70107139878253599</v>
      </c>
      <c r="BN70" s="6">
        <f t="shared" ca="1" si="122"/>
        <v>0.28199202208210083</v>
      </c>
      <c r="BO70" s="6">
        <f t="shared" ca="1" si="122"/>
        <v>0.25914907809638199</v>
      </c>
      <c r="BP70" s="6">
        <f t="shared" ca="1" si="122"/>
        <v>0.17455594474348068</v>
      </c>
      <c r="BQ70" s="6">
        <f t="shared" ca="1" si="122"/>
        <v>0.20695197141021793</v>
      </c>
      <c r="BR70" s="6">
        <f t="shared" ref="BR70:CW70" ca="1" si="123">IFERROR(BR68-BR69, "n/a")</f>
        <v>0.13397950993281005</v>
      </c>
      <c r="BS70" s="6">
        <f t="shared" ca="1" si="123"/>
        <v>0.16112241469999267</v>
      </c>
      <c r="BT70" s="6">
        <f t="shared" ca="1" si="123"/>
        <v>-0.14717405381749882</v>
      </c>
      <c r="BU70" s="6">
        <f t="shared" ca="1" si="123"/>
        <v>-0.69686136416224309</v>
      </c>
      <c r="BV70" s="6">
        <f t="shared" ca="1" si="123"/>
        <v>-0.33898288727685089</v>
      </c>
      <c r="BW70" s="6">
        <f t="shared" ca="1" si="123"/>
        <v>-0.61338988321882737</v>
      </c>
      <c r="BX70" s="6">
        <f t="shared" ca="1" si="123"/>
        <v>-0.63578510565002255</v>
      </c>
      <c r="BY70" s="6">
        <f t="shared" ca="1" si="123"/>
        <v>-0.583771108268058</v>
      </c>
      <c r="BZ70" s="6">
        <f t="shared" ca="1" si="123"/>
        <v>-0.35942704265003095</v>
      </c>
      <c r="CA70" s="6">
        <f t="shared" ca="1" si="123"/>
        <v>-0.38449421387751703</v>
      </c>
      <c r="CB70" s="6">
        <f t="shared" ca="1" si="123"/>
        <v>-8.2945640374441076E-2</v>
      </c>
      <c r="CC70" s="6">
        <f t="shared" ca="1" si="123"/>
        <v>0.1012212682785395</v>
      </c>
      <c r="CD70" s="6">
        <f t="shared" ca="1" si="123"/>
        <v>-0.1243314374993334</v>
      </c>
      <c r="CE70" s="6">
        <f t="shared" ca="1" si="123"/>
        <v>0.46186987255663337</v>
      </c>
      <c r="CF70" s="6">
        <f t="shared" ca="1" si="123"/>
        <v>0.20370169049514431</v>
      </c>
      <c r="CG70" s="6">
        <f t="shared" ca="1" si="123"/>
        <v>7.0589647733817706E-2</v>
      </c>
      <c r="CH70" s="6">
        <f t="shared" ca="1" si="123"/>
        <v>0.15289443239699552</v>
      </c>
      <c r="CI70" s="6">
        <f t="shared" ca="1" si="123"/>
        <v>-3.9782278918232494E-2</v>
      </c>
      <c r="CJ70" s="6">
        <f t="shared" ca="1" si="123"/>
        <v>0.18195552125214132</v>
      </c>
      <c r="CK70" s="6">
        <f t="shared" ca="1" si="123"/>
        <v>0.240010354457596</v>
      </c>
      <c r="CL70" s="6">
        <f t="shared" ca="1" si="123"/>
        <v>0.10445511352893699</v>
      </c>
      <c r="CM70" s="6">
        <f t="shared" ca="1" si="123"/>
        <v>0.38615438691204895</v>
      </c>
      <c r="CN70" s="6">
        <f t="shared" ca="1" si="123"/>
        <v>0.28552993758430611</v>
      </c>
      <c r="CO70" s="6">
        <f t="shared" ca="1" si="123"/>
        <v>0.51505110766637141</v>
      </c>
      <c r="CP70" s="6">
        <f t="shared" ca="1" si="123"/>
        <v>0.5014988671662246</v>
      </c>
      <c r="CQ70" s="6">
        <f t="shared" ca="1" si="123"/>
        <v>-0.12263852650775753</v>
      </c>
      <c r="CR70" s="6">
        <f t="shared" ca="1" si="123"/>
        <v>-0.2506516272697108</v>
      </c>
      <c r="CS70" s="6">
        <f t="shared" ca="1" si="123"/>
        <v>-0.53883974099687804</v>
      </c>
      <c r="CT70" s="6">
        <f t="shared" ca="1" si="123"/>
        <v>-0.5973098168440869</v>
      </c>
      <c r="CU70" s="6">
        <f t="shared" ca="1" si="123"/>
        <v>-0.7345758855147545</v>
      </c>
      <c r="CV70" s="6">
        <f t="shared" ca="1" si="123"/>
        <v>-0.74066192996998104</v>
      </c>
      <c r="CW70" s="6">
        <f t="shared" ca="1" si="123"/>
        <v>-0.53803883227366134</v>
      </c>
      <c r="CX70" s="6">
        <f t="shared" ref="CX70:EC70" ca="1" si="124">IFERROR(CX68-CX69, "n/a")</f>
        <v>-0.73784871453196599</v>
      </c>
      <c r="CY70" s="6">
        <f t="shared" ca="1" si="124"/>
        <v>-0.47564365170655226</v>
      </c>
      <c r="CZ70" s="6">
        <f t="shared" ca="1" si="124"/>
        <v>-0.42976298457480605</v>
      </c>
      <c r="DA70" s="6">
        <f t="shared" ca="1" si="124"/>
        <v>-0.7232038694543319</v>
      </c>
      <c r="DB70" s="6">
        <f t="shared" ca="1" si="124"/>
        <v>-0.7768943053764521</v>
      </c>
      <c r="DC70" s="6">
        <f t="shared" ca="1" si="124"/>
        <v>-0.78490213018547927</v>
      </c>
      <c r="DD70" s="6">
        <f t="shared" ca="1" si="124"/>
        <v>-0.62156702952021736</v>
      </c>
      <c r="DE70" s="6">
        <f t="shared" ca="1" si="124"/>
        <v>-0.64452505726216214</v>
      </c>
      <c r="DF70" s="6">
        <f t="shared" ca="1" si="124"/>
        <v>-0.31609802782506874</v>
      </c>
      <c r="DG70" s="6">
        <f t="shared" ca="1" si="124"/>
        <v>-0.40835077191149838</v>
      </c>
      <c r="DH70" s="6">
        <f t="shared" ca="1" si="124"/>
        <v>-0.66825445896376545</v>
      </c>
      <c r="DI70" s="6">
        <f t="shared" ca="1" si="124"/>
        <v>-0.67856916027694836</v>
      </c>
      <c r="DJ70" s="6">
        <f t="shared" ca="1" si="124"/>
        <v>-0.87673753244221009</v>
      </c>
      <c r="DK70" s="6">
        <f t="shared" ca="1" si="124"/>
        <v>-1.036540950847836</v>
      </c>
      <c r="DL70" s="6">
        <f t="shared" ca="1" si="124"/>
        <v>-0.78173825835232158</v>
      </c>
      <c r="DM70" s="6">
        <f t="shared" ca="1" si="124"/>
        <v>-0.67743046512660698</v>
      </c>
      <c r="DN70" s="6">
        <f t="shared" ca="1" si="124"/>
        <v>-0.52990257971527921</v>
      </c>
      <c r="DO70" s="6">
        <f t="shared" ca="1" si="124"/>
        <v>-0.2990549944948685</v>
      </c>
      <c r="DP70" s="6">
        <f t="shared" ca="1" si="124"/>
        <v>-0.50869730982431693</v>
      </c>
      <c r="DQ70" s="6">
        <f t="shared" ca="1" si="124"/>
        <v>-0.38174557510714263</v>
      </c>
      <c r="DR70" s="6">
        <f t="shared" ca="1" si="124"/>
        <v>-0.21781792598493188</v>
      </c>
      <c r="DS70" s="6">
        <f t="shared" ca="1" si="124"/>
        <v>-0.42436397529188574</v>
      </c>
      <c r="DT70" s="6">
        <f t="shared" ca="1" si="124"/>
        <v>-0.32998431730681171</v>
      </c>
      <c r="DU70" s="6">
        <f t="shared" ca="1" si="124"/>
        <v>-0.54872897590812042</v>
      </c>
      <c r="DV70" s="6">
        <f t="shared" ca="1" si="124"/>
        <v>-0.7207251539157723</v>
      </c>
      <c r="DW70" s="6">
        <f t="shared" ca="1" si="124"/>
        <v>-0.2104344520470674</v>
      </c>
      <c r="DX70" s="6">
        <f t="shared" ca="1" si="124"/>
        <v>8.1890240255469982E-3</v>
      </c>
      <c r="DY70" s="6">
        <f t="shared" ca="1" si="124"/>
        <v>0.30145021978926778</v>
      </c>
      <c r="DZ70" s="6">
        <f t="shared" ca="1" si="124"/>
        <v>0.821227753384563</v>
      </c>
      <c r="EA70" s="6">
        <f t="shared" ca="1" si="124"/>
        <v>1.1201829899326243</v>
      </c>
      <c r="EB70" s="6">
        <f t="shared" ca="1" si="124"/>
        <v>1.3349561916598978</v>
      </c>
      <c r="EC70" s="6">
        <f t="shared" ca="1" si="124"/>
        <v>1.5789750742988933</v>
      </c>
      <c r="ED70" s="6">
        <f t="shared" ref="ED70:FI70" ca="1" si="125">IFERROR(ED68-ED69, "n/a")</f>
        <v>1.4187047471439485</v>
      </c>
      <c r="EE70" s="6">
        <f t="shared" ca="1" si="125"/>
        <v>1.0925935895339232</v>
      </c>
      <c r="EF70" s="6">
        <f t="shared" ca="1" si="125"/>
        <v>1.099753963686821</v>
      </c>
      <c r="EG70" s="6">
        <f t="shared" ca="1" si="125"/>
        <v>0.89257349808936937</v>
      </c>
      <c r="EH70" s="6">
        <f t="shared" ca="1" si="125"/>
        <v>0.77715908050228488</v>
      </c>
      <c r="EI70" s="6">
        <f t="shared" ca="1" si="125"/>
        <v>0.71808119547666216</v>
      </c>
      <c r="EJ70" s="6">
        <f t="shared" ca="1" si="125"/>
        <v>0.35525473101862881</v>
      </c>
      <c r="EK70" s="6">
        <f t="shared" ca="1" si="125"/>
        <v>0.19824192681349129</v>
      </c>
      <c r="EL70" s="6">
        <f t="shared" ca="1" si="125"/>
        <v>-0.13452592450361534</v>
      </c>
      <c r="EM70" s="6">
        <f t="shared" ca="1" si="125"/>
        <v>-0.3427640709646349</v>
      </c>
      <c r="EN70" s="6">
        <f t="shared" ca="1" si="125"/>
        <v>-0.59730238326988472</v>
      </c>
      <c r="EO70" s="6">
        <f t="shared" ca="1" si="125"/>
        <v>-0.62235194748740319</v>
      </c>
      <c r="EP70" s="6">
        <f t="shared" ca="1" si="125"/>
        <v>-0.72811827120567396</v>
      </c>
      <c r="EQ70" s="6">
        <f t="shared" ca="1" si="125"/>
        <v>-0.64064084220685236</v>
      </c>
      <c r="ER70" s="6">
        <f t="shared" ca="1" si="125"/>
        <v>-0.65202871150286934</v>
      </c>
      <c r="ES70" s="6">
        <f t="shared" ca="1" si="125"/>
        <v>-0.73227176274430539</v>
      </c>
      <c r="ET70" s="6">
        <f t="shared" ca="1" si="125"/>
        <v>-0.51486673263659932</v>
      </c>
      <c r="EU70" s="6">
        <f t="shared" ca="1" si="125"/>
        <v>-0.64963656690176419</v>
      </c>
      <c r="EV70" s="6">
        <f t="shared" ca="1" si="125"/>
        <v>-0.49684916184841998</v>
      </c>
      <c r="EW70" s="6">
        <f t="shared" ca="1" si="125"/>
        <v>-0.36647459978631841</v>
      </c>
      <c r="EX70" s="6">
        <f t="shared" ca="1" si="125"/>
        <v>-0.30594184391529222</v>
      </c>
      <c r="EY70" s="6">
        <f t="shared" ca="1" si="125"/>
        <v>-9.3546664966375981E-2</v>
      </c>
      <c r="EZ70" s="6">
        <f t="shared" ca="1" si="125"/>
        <v>0.40407529331576608</v>
      </c>
      <c r="FA70" s="6">
        <f t="shared" ca="1" si="125"/>
        <v>0.77964763391458047</v>
      </c>
      <c r="FB70" s="6">
        <f t="shared" ca="1" si="125"/>
        <v>0.93756228659568697</v>
      </c>
      <c r="FC70" s="6">
        <f t="shared" ca="1" si="125"/>
        <v>1.4749910862689375</v>
      </c>
      <c r="FD70" s="6">
        <f t="shared" ca="1" si="125"/>
        <v>1.9796436464227907</v>
      </c>
      <c r="FE70" s="6">
        <f t="shared" ca="1" si="125"/>
        <v>2.3553172016132446</v>
      </c>
      <c r="FF70" s="6">
        <f t="shared" ca="1" si="125"/>
        <v>2.6919114226422423</v>
      </c>
      <c r="FG70" s="6">
        <f t="shared" ca="1" si="125"/>
        <v>2.4655232530037674</v>
      </c>
      <c r="FH70" s="6">
        <f t="shared" ca="1" si="125"/>
        <v>1.8028117462286484</v>
      </c>
      <c r="FI70" s="6">
        <f t="shared" ca="1" si="125"/>
        <v>1.2241834993838452</v>
      </c>
      <c r="FJ70" s="6">
        <f t="shared" ref="FJ70:FX70" ca="1" si="126">IFERROR(FJ68-FJ69, "n/a")</f>
        <v>0.67756213272917543</v>
      </c>
      <c r="FK70" s="6">
        <f t="shared" ca="1" si="126"/>
        <v>-0.13821887352340106</v>
      </c>
      <c r="FL70" s="6">
        <f t="shared" ca="1" si="126"/>
        <v>-0.63055004812024862</v>
      </c>
      <c r="FM70" s="6">
        <f t="shared" ca="1" si="126"/>
        <v>-1.1393020094387438</v>
      </c>
      <c r="FN70" s="6">
        <f t="shared" ca="1" si="126"/>
        <v>-1.3768815508842311</v>
      </c>
      <c r="FO70" s="6">
        <f t="shared" ca="1" si="126"/>
        <v>-1.2507420387277501</v>
      </c>
      <c r="FP70" s="6">
        <f t="shared" ca="1" si="126"/>
        <v>-1.2906222039470021</v>
      </c>
      <c r="FQ70" s="6">
        <f t="shared" ca="1" si="126"/>
        <v>-0.9557008450567932</v>
      </c>
      <c r="FR70" s="6">
        <f t="shared" ca="1" si="126"/>
        <v>-1.1195659611949278</v>
      </c>
      <c r="FS70" s="6">
        <f t="shared" ca="1" si="126"/>
        <v>-1.2097901096829615</v>
      </c>
      <c r="FT70" s="6">
        <f t="shared" ca="1" si="126"/>
        <v>-1.2488058965050306</v>
      </c>
      <c r="FU70" s="6">
        <f t="shared" ca="1" si="126"/>
        <v>-1.4017463764487599</v>
      </c>
      <c r="FV70" s="6">
        <f t="shared" ca="1" si="126"/>
        <v>-1.3121065006474362</v>
      </c>
      <c r="FW70" s="6">
        <f t="shared" ca="1" si="126"/>
        <v>-1.0719774900468302</v>
      </c>
      <c r="FX70" s="6">
        <f t="shared" ca="1" si="126"/>
        <v>-0.89281204991211915</v>
      </c>
    </row>
    <row r="71" spans="1:189" s="6" customFormat="1" x14ac:dyDescent="0.25">
      <c r="A71" s="45" t="s">
        <v>370</v>
      </c>
      <c r="B71" s="6" t="s">
        <v>373</v>
      </c>
      <c r="C71" s="6" t="str">
        <f t="shared" ref="C71:AH71" ca="1" si="127">IFERROR(C60-C65, "n/a")</f>
        <v>n/a</v>
      </c>
      <c r="D71" s="6" t="str">
        <f t="shared" ca="1" si="127"/>
        <v>n/a</v>
      </c>
      <c r="E71" s="6" t="str">
        <f t="shared" ca="1" si="127"/>
        <v>n/a</v>
      </c>
      <c r="F71" s="6" t="str">
        <f t="shared" ca="1" si="127"/>
        <v>n/a</v>
      </c>
      <c r="G71" s="6" t="str">
        <f t="shared" ca="1" si="127"/>
        <v>n/a</v>
      </c>
      <c r="H71" s="6" t="str">
        <f t="shared" ca="1" si="127"/>
        <v>n/a</v>
      </c>
      <c r="I71" s="6" t="str">
        <f t="shared" ca="1" si="127"/>
        <v>n/a</v>
      </c>
      <c r="J71" s="6" t="str">
        <f t="shared" ca="1" si="127"/>
        <v>n/a</v>
      </c>
      <c r="K71" s="6" t="str">
        <f t="shared" ca="1" si="127"/>
        <v>n/a</v>
      </c>
      <c r="L71" s="6" t="str">
        <f t="shared" ca="1" si="127"/>
        <v>n/a</v>
      </c>
      <c r="M71" s="6" t="str">
        <f t="shared" ca="1" si="127"/>
        <v>n/a</v>
      </c>
      <c r="N71" s="6" t="str">
        <f t="shared" ca="1" si="127"/>
        <v>n/a</v>
      </c>
      <c r="O71" s="6">
        <f t="shared" ca="1" si="127"/>
        <v>-1.4192162869154954</v>
      </c>
      <c r="P71" s="6">
        <f t="shared" ca="1" si="127"/>
        <v>-1.561323806039745</v>
      </c>
      <c r="Q71" s="6">
        <f t="shared" ca="1" si="127"/>
        <v>-0.57193822863451738</v>
      </c>
      <c r="R71" s="6">
        <f t="shared" ca="1" si="127"/>
        <v>-0.77683966624082823</v>
      </c>
      <c r="S71" s="6">
        <f t="shared" ca="1" si="127"/>
        <v>2.2040120983227225</v>
      </c>
      <c r="T71" s="6">
        <f t="shared" ca="1" si="127"/>
        <v>0.74769306732872942</v>
      </c>
      <c r="U71" s="6">
        <f t="shared" ca="1" si="127"/>
        <v>1.50203172751958</v>
      </c>
      <c r="V71" s="6">
        <f t="shared" ca="1" si="127"/>
        <v>1.1146964963366341</v>
      </c>
      <c r="W71" s="6">
        <f t="shared" ca="1" si="127"/>
        <v>3.5614819186772628</v>
      </c>
      <c r="X71" s="6">
        <f t="shared" ca="1" si="127"/>
        <v>1.5280255779211784</v>
      </c>
      <c r="Y71" s="6">
        <f t="shared" ca="1" si="127"/>
        <v>1.5951643808603413</v>
      </c>
      <c r="Z71" s="6">
        <f t="shared" ca="1" si="127"/>
        <v>0.30022032280741406</v>
      </c>
      <c r="AA71" s="6">
        <f t="shared" ca="1" si="127"/>
        <v>-1.1516806134573385</v>
      </c>
      <c r="AB71" s="6">
        <f t="shared" ca="1" si="127"/>
        <v>-1.9160628097044001</v>
      </c>
      <c r="AC71" s="6">
        <f t="shared" ca="1" si="127"/>
        <v>-0.88311698824306495</v>
      </c>
      <c r="AD71" s="6">
        <f t="shared" ca="1" si="127"/>
        <v>-0.61265933963863672</v>
      </c>
      <c r="AE71" s="6">
        <f t="shared" ca="1" si="127"/>
        <v>-0.50669870595191691</v>
      </c>
      <c r="AF71" s="6">
        <f t="shared" ca="1" si="127"/>
        <v>-1.6410035567157255</v>
      </c>
      <c r="AG71" s="6">
        <f t="shared" ca="1" si="127"/>
        <v>-1.7052245483070041</v>
      </c>
      <c r="AH71" s="6">
        <f t="shared" ca="1" si="127"/>
        <v>-0.58243739356372659</v>
      </c>
      <c r="AI71" s="6">
        <f t="shared" ref="AI71:BN71" ca="1" si="128">IFERROR(AI60-AI65, "n/a")</f>
        <v>-0.80549676032008277</v>
      </c>
      <c r="AJ71" s="6">
        <f t="shared" ca="1" si="128"/>
        <v>-1.4442951271840756</v>
      </c>
      <c r="AK71" s="6">
        <f t="shared" ca="1" si="128"/>
        <v>-0.66969431939756086</v>
      </c>
      <c r="AL71" s="6">
        <f t="shared" ca="1" si="128"/>
        <v>-0.77390859073179352</v>
      </c>
      <c r="AM71" s="6">
        <f t="shared" ca="1" si="128"/>
        <v>-1.3193216488403263</v>
      </c>
      <c r="AN71" s="6">
        <f t="shared" ca="1" si="128"/>
        <v>0.49100189315519416</v>
      </c>
      <c r="AO71" s="6">
        <f t="shared" ca="1" si="128"/>
        <v>-0.30689741763462047</v>
      </c>
      <c r="AP71" s="6">
        <f t="shared" ca="1" si="128"/>
        <v>0.35838449100470759</v>
      </c>
      <c r="AQ71" s="6">
        <f t="shared" ca="1" si="128"/>
        <v>1.3248199648645291</v>
      </c>
      <c r="AR71" s="6">
        <f t="shared" ca="1" si="128"/>
        <v>1.8718548187894795</v>
      </c>
      <c r="AS71" s="6">
        <f t="shared" ca="1" si="128"/>
        <v>-9.647772962134693E-2</v>
      </c>
      <c r="AT71" s="6">
        <f t="shared" ca="1" si="128"/>
        <v>-0.79280350684375889</v>
      </c>
      <c r="AU71" s="6">
        <f t="shared" ca="1" si="128"/>
        <v>-0.69440711625283003</v>
      </c>
      <c r="AV71" s="6">
        <f t="shared" ca="1" si="128"/>
        <v>0.60061033865056923</v>
      </c>
      <c r="AW71" s="6">
        <f t="shared" ca="1" si="128"/>
        <v>-1.5467350864082794</v>
      </c>
      <c r="AX71" s="6">
        <f t="shared" ca="1" si="128"/>
        <v>1.6105765647347927</v>
      </c>
      <c r="AY71" s="6">
        <f t="shared" ca="1" si="128"/>
        <v>1.4437779583434933</v>
      </c>
      <c r="AZ71" s="6">
        <f t="shared" ca="1" si="128"/>
        <v>0.22922585431882675</v>
      </c>
      <c r="BA71" s="6">
        <f t="shared" ca="1" si="128"/>
        <v>1.3838101883056888</v>
      </c>
      <c r="BB71" s="6">
        <f t="shared" ca="1" si="128"/>
        <v>2.421077090223049</v>
      </c>
      <c r="BC71" s="6">
        <f t="shared" ca="1" si="128"/>
        <v>0.6751576623859441</v>
      </c>
      <c r="BD71" s="6">
        <f t="shared" ca="1" si="128"/>
        <v>-0.21025276138104232</v>
      </c>
      <c r="BE71" s="6">
        <f t="shared" ca="1" si="128"/>
        <v>0.34784701704150911</v>
      </c>
      <c r="BF71" s="6">
        <f t="shared" ca="1" si="128"/>
        <v>-3.1098531526732973</v>
      </c>
      <c r="BG71" s="6">
        <f t="shared" ca="1" si="128"/>
        <v>-1.0297356854872217</v>
      </c>
      <c r="BH71" s="6">
        <f t="shared" ca="1" si="128"/>
        <v>-1.1037979078733606E-2</v>
      </c>
      <c r="BI71" s="6">
        <f t="shared" ca="1" si="128"/>
        <v>-0.57093928539583993</v>
      </c>
      <c r="BJ71" s="6">
        <f t="shared" ca="1" si="128"/>
        <v>0.56402520897624475</v>
      </c>
      <c r="BK71" s="6">
        <f t="shared" ca="1" si="128"/>
        <v>-0.30817640372610966</v>
      </c>
      <c r="BL71" s="6">
        <f t="shared" ca="1" si="128"/>
        <v>1.1069285822568835</v>
      </c>
      <c r="BM71" s="6">
        <f t="shared" ca="1" si="128"/>
        <v>0.65468730145715348</v>
      </c>
      <c r="BN71" s="6">
        <f t="shared" ca="1" si="128"/>
        <v>-1.0288203397644686</v>
      </c>
      <c r="BO71" s="6">
        <f t="shared" ref="BO71:CT71" ca="1" si="129">IFERROR(BO60-BO65, "n/a")</f>
        <v>-0.32389911820853723</v>
      </c>
      <c r="BP71" s="6">
        <f t="shared" ca="1" si="129"/>
        <v>1.1621630309352051</v>
      </c>
      <c r="BQ71" s="6">
        <f t="shared" ca="1" si="129"/>
        <v>1.2520646112997542</v>
      </c>
      <c r="BR71" s="6">
        <f t="shared" ca="1" si="129"/>
        <v>-1.1318807964455466</v>
      </c>
      <c r="BS71" s="6">
        <f t="shared" ca="1" si="129"/>
        <v>-4.3070150114536743E-2</v>
      </c>
      <c r="BT71" s="6">
        <f t="shared" ca="1" si="129"/>
        <v>-0.67748936425086981</v>
      </c>
      <c r="BU71" s="6">
        <f t="shared" ca="1" si="129"/>
        <v>-0.89671911050911379</v>
      </c>
      <c r="BV71" s="6">
        <f t="shared" ca="1" si="129"/>
        <v>-0.73328526069433519</v>
      </c>
      <c r="BW71" s="6">
        <f t="shared" ca="1" si="129"/>
        <v>-1.0591266864558131</v>
      </c>
      <c r="BX71" s="6">
        <f t="shared" ca="1" si="129"/>
        <v>-0.96024008824235452</v>
      </c>
      <c r="BY71" s="6">
        <f t="shared" ca="1" si="129"/>
        <v>-0.43513698943690998</v>
      </c>
      <c r="BZ71" s="6">
        <f t="shared" ca="1" si="129"/>
        <v>0.44521169772333513</v>
      </c>
      <c r="CA71" s="6">
        <f t="shared" ca="1" si="129"/>
        <v>-1.5539565004785696</v>
      </c>
      <c r="CB71" s="6">
        <f t="shared" ca="1" si="129"/>
        <v>0.68982478714987761</v>
      </c>
      <c r="CC71" s="6">
        <f t="shared" ca="1" si="129"/>
        <v>0.14719319777935602</v>
      </c>
      <c r="CD71" s="6">
        <f t="shared" ca="1" si="129"/>
        <v>0.45952327887699546</v>
      </c>
      <c r="CE71" s="6">
        <f t="shared" ca="1" si="129"/>
        <v>0.70165824956253853</v>
      </c>
      <c r="CF71" s="6">
        <f t="shared" ca="1" si="129"/>
        <v>-2.4180596553557199E-2</v>
      </c>
      <c r="CG71" s="6">
        <f t="shared" ca="1" si="129"/>
        <v>0.19640205181181605</v>
      </c>
      <c r="CH71" s="6">
        <f t="shared" ca="1" si="129"/>
        <v>1.6370073664143563</v>
      </c>
      <c r="CI71" s="6">
        <f t="shared" ca="1" si="129"/>
        <v>1.2279629150526195</v>
      </c>
      <c r="CJ71" s="6">
        <f t="shared" ca="1" si="129"/>
        <v>0.49772707213836054</v>
      </c>
      <c r="CK71" s="6">
        <f t="shared" ca="1" si="129"/>
        <v>1.8913993999362722E-2</v>
      </c>
      <c r="CL71" s="6">
        <f t="shared" ca="1" si="129"/>
        <v>1.4467456859014793E-2</v>
      </c>
      <c r="CM71" s="6">
        <f t="shared" ca="1" si="129"/>
        <v>0.92584675565186703</v>
      </c>
      <c r="CN71" s="6">
        <f t="shared" ca="1" si="129"/>
        <v>-0.18724501735223298</v>
      </c>
      <c r="CO71" s="6">
        <f t="shared" ca="1" si="129"/>
        <v>0.52152760586355085</v>
      </c>
      <c r="CP71" s="6">
        <f t="shared" ca="1" si="129"/>
        <v>-0.5081924042573408</v>
      </c>
      <c r="CQ71" s="6">
        <f t="shared" ca="1" si="129"/>
        <v>-0.70935928847444052</v>
      </c>
      <c r="CR71" s="6">
        <f t="shared" ca="1" si="129"/>
        <v>-0.2471450627559526</v>
      </c>
      <c r="CS71" s="6">
        <f t="shared" ca="1" si="129"/>
        <v>-0.20381164174772778</v>
      </c>
      <c r="CT71" s="6">
        <f t="shared" ca="1" si="129"/>
        <v>-0.98620692012023292</v>
      </c>
      <c r="CU71" s="6">
        <f t="shared" ref="CU71:DZ71" ca="1" si="130">IFERROR(CU60-CU65, "n/a")</f>
        <v>-1.9004707357372972</v>
      </c>
      <c r="CV71" s="6">
        <f t="shared" ca="1" si="130"/>
        <v>-0.88350401561354719</v>
      </c>
      <c r="CW71" s="6">
        <f t="shared" ca="1" si="130"/>
        <v>0.52166750770602444</v>
      </c>
      <c r="CX71" s="6">
        <f t="shared" ca="1" si="130"/>
        <v>-1.6069534842192872</v>
      </c>
      <c r="CY71" s="6">
        <f t="shared" ca="1" si="130"/>
        <v>-0.33695631444481289</v>
      </c>
      <c r="CZ71" s="6">
        <f t="shared" ca="1" si="130"/>
        <v>0.12154374438341442</v>
      </c>
      <c r="DA71" s="6">
        <f t="shared" ca="1" si="130"/>
        <v>-0.83632712374653884</v>
      </c>
      <c r="DB71" s="6">
        <f t="shared" ca="1" si="130"/>
        <v>-1.4574895626310906</v>
      </c>
      <c r="DC71" s="6">
        <f t="shared" ca="1" si="130"/>
        <v>-0.58509850735339897</v>
      </c>
      <c r="DD71" s="6">
        <f t="shared" ca="1" si="130"/>
        <v>-0.28272113400898458</v>
      </c>
      <c r="DE71" s="6">
        <f t="shared" ca="1" si="130"/>
        <v>-0.95329524355359885</v>
      </c>
      <c r="DF71" s="6">
        <f t="shared" ca="1" si="130"/>
        <v>-0.38394702884704041</v>
      </c>
      <c r="DG71" s="6">
        <f t="shared" ca="1" si="130"/>
        <v>-1.0144935327568465</v>
      </c>
      <c r="DH71" s="6">
        <f t="shared" ca="1" si="130"/>
        <v>-1.1032382383011168</v>
      </c>
      <c r="DI71" s="6">
        <f t="shared" ca="1" si="130"/>
        <v>-1.2321034691026065</v>
      </c>
      <c r="DJ71" s="6">
        <f t="shared" ca="1" si="130"/>
        <v>-0.94223092115998774</v>
      </c>
      <c r="DK71" s="6">
        <f t="shared" ca="1" si="130"/>
        <v>-1.7960413622909508</v>
      </c>
      <c r="DL71" s="6">
        <f t="shared" ca="1" si="130"/>
        <v>0.35774610000350293</v>
      </c>
      <c r="DM71" s="6">
        <f t="shared" ca="1" si="130"/>
        <v>-0.80650716073617135</v>
      </c>
      <c r="DN71" s="6">
        <f t="shared" ca="1" si="130"/>
        <v>-0.9640199738205566</v>
      </c>
      <c r="DO71" s="6">
        <f t="shared" ca="1" si="130"/>
        <v>-0.70797136106096925</v>
      </c>
      <c r="DP71" s="6">
        <f t="shared" ca="1" si="130"/>
        <v>-0.3601396508813699</v>
      </c>
      <c r="DQ71" s="6">
        <f t="shared" ca="1" si="130"/>
        <v>-0.24765369357329192</v>
      </c>
      <c r="DR71" s="6">
        <f t="shared" ca="1" si="130"/>
        <v>-0.37037566073564987</v>
      </c>
      <c r="DS71" s="6">
        <f t="shared" ca="1" si="130"/>
        <v>-1.1528987632008978</v>
      </c>
      <c r="DT71" s="6">
        <f t="shared" ca="1" si="130"/>
        <v>-0.75451844110732913</v>
      </c>
      <c r="DU71" s="6">
        <f t="shared" ca="1" si="130"/>
        <v>-0.2755025699724904</v>
      </c>
      <c r="DV71" s="6">
        <f t="shared" ca="1" si="130"/>
        <v>-0.1778257089053541</v>
      </c>
      <c r="DW71" s="6">
        <f t="shared" ca="1" si="130"/>
        <v>1.3087935394938959</v>
      </c>
      <c r="DX71" s="6">
        <f t="shared" ca="1" si="130"/>
        <v>1.1279071319721687</v>
      </c>
      <c r="DY71" s="6">
        <f t="shared" ca="1" si="130"/>
        <v>1.2227901967512287</v>
      </c>
      <c r="DZ71" s="6">
        <f t="shared" ca="1" si="130"/>
        <v>2.1014868829941165</v>
      </c>
      <c r="EA71" s="6">
        <f t="shared" ref="EA71:FF71" ca="1" si="131">IFERROR(EA60-EA65, "n/a")</f>
        <v>1.5895290841520848</v>
      </c>
      <c r="EB71" s="6">
        <f t="shared" ca="1" si="131"/>
        <v>1.9380975221169923</v>
      </c>
      <c r="EC71" s="6">
        <f t="shared" ca="1" si="131"/>
        <v>1.564877652056718</v>
      </c>
      <c r="ED71" s="6">
        <f t="shared" ca="1" si="131"/>
        <v>1.583018644472318</v>
      </c>
      <c r="EE71" s="6">
        <f t="shared" ca="1" si="131"/>
        <v>0.54439547846947822</v>
      </c>
      <c r="EF71" s="6">
        <f t="shared" ca="1" si="131"/>
        <v>1.5892124525695626</v>
      </c>
      <c r="EG71" s="6">
        <f t="shared" ca="1" si="131"/>
        <v>-0.30609918927933477</v>
      </c>
      <c r="EH71" s="6">
        <f t="shared" ca="1" si="131"/>
        <v>0.16411862540607114</v>
      </c>
      <c r="EI71" s="6">
        <f t="shared" ca="1" si="131"/>
        <v>0.15615581489988545</v>
      </c>
      <c r="EJ71" s="6">
        <f t="shared" ca="1" si="131"/>
        <v>0.19688089027588385</v>
      </c>
      <c r="EK71" s="6">
        <f t="shared" ca="1" si="131"/>
        <v>-0.39941830037419918</v>
      </c>
      <c r="EL71" s="6">
        <f t="shared" ca="1" si="131"/>
        <v>-1.0010050004590036</v>
      </c>
      <c r="EM71" s="6">
        <f t="shared" ca="1" si="131"/>
        <v>-1.1011515897856394</v>
      </c>
      <c r="EN71" s="6">
        <f t="shared" ca="1" si="131"/>
        <v>-0.68016458504390487</v>
      </c>
      <c r="EO71" s="6">
        <f t="shared" ca="1" si="131"/>
        <v>-0.45399578935318152</v>
      </c>
      <c r="EP71" s="6">
        <f t="shared" ca="1" si="131"/>
        <v>-1.1952465765022544</v>
      </c>
      <c r="EQ71" s="6">
        <f t="shared" ca="1" si="131"/>
        <v>-0.85670629849930302</v>
      </c>
      <c r="ER71" s="6">
        <f t="shared" ca="1" si="131"/>
        <v>-0.54762579498811259</v>
      </c>
      <c r="ES71" s="6">
        <f t="shared" ca="1" si="131"/>
        <v>-0.18500517695803864</v>
      </c>
      <c r="ET71" s="6">
        <f t="shared" ca="1" si="131"/>
        <v>-0.48144916321020953</v>
      </c>
      <c r="EU71" s="6">
        <f t="shared" ca="1" si="131"/>
        <v>-0.50533837828234551</v>
      </c>
      <c r="EV71" s="6">
        <f t="shared" ca="1" si="131"/>
        <v>-0.28814892595526337</v>
      </c>
      <c r="EW71" s="6">
        <f t="shared" ca="1" si="131"/>
        <v>-0.11147431808408126</v>
      </c>
      <c r="EX71" s="6">
        <f t="shared" ca="1" si="131"/>
        <v>8.7032600606638866E-2</v>
      </c>
      <c r="EY71" s="6">
        <f t="shared" ca="1" si="131"/>
        <v>0.90363908265832427</v>
      </c>
      <c r="EZ71" s="6">
        <f t="shared" ca="1" si="131"/>
        <v>1.8640541268482167</v>
      </c>
      <c r="FA71" s="6">
        <f t="shared" ca="1" si="131"/>
        <v>2.2516734760906112</v>
      </c>
      <c r="FB71" s="6">
        <f t="shared" ca="1" si="131"/>
        <v>2.626558003949631</v>
      </c>
      <c r="FC71" s="6">
        <f t="shared" ca="1" si="131"/>
        <v>3.5916840431239261</v>
      </c>
      <c r="FD71" s="6">
        <f t="shared" ca="1" si="131"/>
        <v>4.2937219315818966</v>
      </c>
      <c r="FE71" s="6">
        <f t="shared" ca="1" si="131"/>
        <v>2.9866814639769022</v>
      </c>
      <c r="FF71" s="6">
        <f t="shared" ca="1" si="131"/>
        <v>1.3369258211887094</v>
      </c>
      <c r="FG71" s="6">
        <f t="shared" ref="FG71:FX71" ca="1" si="132">IFERROR(FG60-FG65, "n/a")</f>
        <v>1.0890190279894381</v>
      </c>
      <c r="FH71" s="6">
        <f t="shared" ca="1" si="132"/>
        <v>0.63461257685948391</v>
      </c>
      <c r="FI71" s="6">
        <f t="shared" ca="1" si="132"/>
        <v>0.32871237195804281</v>
      </c>
      <c r="FJ71" s="6">
        <f t="shared" ca="1" si="132"/>
        <v>-0.5652376604282926</v>
      </c>
      <c r="FK71" s="6">
        <f t="shared" ca="1" si="132"/>
        <v>-1.4747966579052576</v>
      </c>
      <c r="FL71" s="6">
        <f t="shared" ca="1" si="132"/>
        <v>-1.0867303474420429</v>
      </c>
      <c r="FM71" s="6">
        <f t="shared" ca="1" si="132"/>
        <v>-1.2683182040199807</v>
      </c>
      <c r="FN71" s="6">
        <f t="shared" ca="1" si="132"/>
        <v>-1.878425059716033</v>
      </c>
      <c r="FO71" s="6">
        <f t="shared" ca="1" si="132"/>
        <v>-1.7230690993840629</v>
      </c>
      <c r="FP71" s="6">
        <f t="shared" ca="1" si="132"/>
        <v>-0.93913476020019471</v>
      </c>
      <c r="FQ71" s="6">
        <f t="shared" ca="1" si="132"/>
        <v>-0.22855119929408546</v>
      </c>
      <c r="FR71" s="6">
        <f t="shared" ca="1" si="132"/>
        <v>-1.5974358315096002</v>
      </c>
      <c r="FS71" s="6">
        <f t="shared" ca="1" si="132"/>
        <v>-2.1553433039324172</v>
      </c>
      <c r="FT71" s="6">
        <f t="shared" ca="1" si="132"/>
        <v>-1.1173187448658322</v>
      </c>
      <c r="FU71" s="6">
        <f t="shared" ca="1" si="132"/>
        <v>-1.2157646735293142</v>
      </c>
      <c r="FV71" s="6">
        <f t="shared" ca="1" si="132"/>
        <v>-1.8968526167488449</v>
      </c>
      <c r="FW71" s="6">
        <f t="shared" ca="1" si="132"/>
        <v>-0.29512999728048361</v>
      </c>
      <c r="FX71" s="6">
        <f t="shared" ca="1" si="132"/>
        <v>-0.91675568759805914</v>
      </c>
    </row>
    <row r="72" spans="1:189" s="9" customFormat="1" x14ac:dyDescent="0.25">
      <c r="A72" s="46"/>
    </row>
    <row r="73" spans="1:189" s="9" customFormat="1" x14ac:dyDescent="0.25">
      <c r="A73" s="46"/>
    </row>
    <row r="74" spans="1:189" s="9" customFormat="1" x14ac:dyDescent="0.25">
      <c r="A74" s="46"/>
      <c r="B74" s="50"/>
      <c r="CE74" s="15"/>
      <c r="CF74" s="15"/>
      <c r="CG74" s="15"/>
      <c r="CH74" s="15"/>
      <c r="CI74" s="15"/>
      <c r="CJ74" s="15"/>
      <c r="CK74" s="15"/>
      <c r="CL74" s="15"/>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row>
    <row r="75" spans="1:189" x14ac:dyDescent="0.25">
      <c r="A75" s="14" t="s">
        <v>242</v>
      </c>
    </row>
    <row r="76" spans="1:189" x14ac:dyDescent="0.25">
      <c r="B76" s="33" t="s">
        <v>241</v>
      </c>
      <c r="C76" s="33" t="s">
        <v>340</v>
      </c>
      <c r="D76" s="33" t="s">
        <v>340</v>
      </c>
      <c r="E76" s="33" t="s">
        <v>340</v>
      </c>
      <c r="F76" s="33" t="s">
        <v>340</v>
      </c>
      <c r="G76" s="33" t="s">
        <v>340</v>
      </c>
      <c r="H76" s="33" t="s">
        <v>340</v>
      </c>
      <c r="I76" s="33" t="s">
        <v>340</v>
      </c>
      <c r="J76" s="33" t="s">
        <v>340</v>
      </c>
      <c r="K76" s="33" t="s">
        <v>340</v>
      </c>
      <c r="L76" s="33" t="s">
        <v>340</v>
      </c>
      <c r="M76" s="33" t="s">
        <v>340</v>
      </c>
      <c r="N76" s="33" t="s">
        <v>340</v>
      </c>
      <c r="O76" s="33" t="s">
        <v>340</v>
      </c>
      <c r="P76" s="33" t="s">
        <v>340</v>
      </c>
      <c r="Q76" s="33" t="s">
        <v>340</v>
      </c>
      <c r="R76" s="33" t="s">
        <v>340</v>
      </c>
      <c r="S76" s="33" t="s">
        <v>340</v>
      </c>
      <c r="T76" s="33" t="s">
        <v>340</v>
      </c>
      <c r="U76" s="33" t="s">
        <v>340</v>
      </c>
      <c r="V76" s="33" t="s">
        <v>340</v>
      </c>
      <c r="W76" s="33" t="s">
        <v>340</v>
      </c>
      <c r="X76" s="33" t="s">
        <v>340</v>
      </c>
      <c r="Y76" s="33" t="s">
        <v>340</v>
      </c>
      <c r="Z76" s="33" t="s">
        <v>340</v>
      </c>
      <c r="AA76" s="33" t="s">
        <v>340</v>
      </c>
      <c r="AB76" s="33" t="s">
        <v>340</v>
      </c>
      <c r="AC76" s="33" t="s">
        <v>340</v>
      </c>
      <c r="AD76" s="33" t="s">
        <v>340</v>
      </c>
      <c r="AE76" s="33" t="s">
        <v>340</v>
      </c>
      <c r="AF76" s="33" t="s">
        <v>340</v>
      </c>
      <c r="AG76" s="33" t="s">
        <v>340</v>
      </c>
      <c r="AH76" s="33" t="s">
        <v>340</v>
      </c>
      <c r="AI76" s="33" t="s">
        <v>340</v>
      </c>
      <c r="AJ76" s="33" t="s">
        <v>340</v>
      </c>
      <c r="AK76" s="33" t="s">
        <v>340</v>
      </c>
      <c r="AL76" s="33" t="s">
        <v>340</v>
      </c>
      <c r="AM76" s="33" t="s">
        <v>340</v>
      </c>
      <c r="AN76" s="33" t="s">
        <v>340</v>
      </c>
      <c r="AO76" s="33" t="s">
        <v>340</v>
      </c>
      <c r="AP76" s="33" t="s">
        <v>340</v>
      </c>
      <c r="AQ76" s="33" t="s">
        <v>340</v>
      </c>
      <c r="AR76" s="33" t="s">
        <v>340</v>
      </c>
      <c r="AS76" s="33" t="s">
        <v>340</v>
      </c>
      <c r="AT76" s="33" t="s">
        <v>340</v>
      </c>
      <c r="AU76" s="33" t="s">
        <v>340</v>
      </c>
      <c r="AV76" s="33" t="s">
        <v>340</v>
      </c>
      <c r="AW76" s="33" t="s">
        <v>340</v>
      </c>
      <c r="AX76" s="33" t="s">
        <v>340</v>
      </c>
      <c r="AY76" s="33" t="s">
        <v>340</v>
      </c>
      <c r="AZ76" s="33" t="s">
        <v>340</v>
      </c>
      <c r="BA76" s="33" t="s">
        <v>340</v>
      </c>
      <c r="BB76" s="33" t="s">
        <v>340</v>
      </c>
      <c r="BC76" s="33" t="s">
        <v>340</v>
      </c>
      <c r="BD76" s="33" t="s">
        <v>340</v>
      </c>
      <c r="BE76" s="33" t="s">
        <v>340</v>
      </c>
      <c r="BF76" s="33" t="s">
        <v>340</v>
      </c>
      <c r="BG76" s="33" t="s">
        <v>340</v>
      </c>
      <c r="BH76" s="33" t="s">
        <v>340</v>
      </c>
      <c r="BI76" s="33" t="s">
        <v>340</v>
      </c>
      <c r="BJ76" s="33" t="s">
        <v>340</v>
      </c>
      <c r="BK76" s="33" t="s">
        <v>340</v>
      </c>
      <c r="BL76" s="33" t="s">
        <v>340</v>
      </c>
      <c r="BM76" s="33" t="s">
        <v>340</v>
      </c>
      <c r="BN76" s="33" t="s">
        <v>340</v>
      </c>
      <c r="BO76" s="33" t="s">
        <v>340</v>
      </c>
      <c r="BP76" s="33" t="s">
        <v>340</v>
      </c>
      <c r="BQ76" s="33" t="s">
        <v>340</v>
      </c>
      <c r="BR76" s="33" t="s">
        <v>340</v>
      </c>
      <c r="BS76" s="33" t="s">
        <v>340</v>
      </c>
      <c r="BT76" s="33" t="s">
        <v>340</v>
      </c>
      <c r="BU76" s="33" t="s">
        <v>340</v>
      </c>
      <c r="BV76" s="33" t="s">
        <v>340</v>
      </c>
      <c r="BW76" s="33" t="s">
        <v>340</v>
      </c>
      <c r="BX76" s="33" t="s">
        <v>340</v>
      </c>
      <c r="BY76" s="33" t="s">
        <v>340</v>
      </c>
      <c r="BZ76" s="33" t="s">
        <v>340</v>
      </c>
      <c r="CA76" s="33" t="s">
        <v>340</v>
      </c>
      <c r="CB76" s="33" t="s">
        <v>340</v>
      </c>
      <c r="CC76" s="33" t="s">
        <v>340</v>
      </c>
      <c r="CD76" s="33" t="s">
        <v>340</v>
      </c>
      <c r="CE76" s="33" t="s">
        <v>340</v>
      </c>
      <c r="CF76" s="33" t="s">
        <v>340</v>
      </c>
      <c r="CG76" s="33" t="s">
        <v>340</v>
      </c>
      <c r="CH76" s="33" t="s">
        <v>340</v>
      </c>
      <c r="CI76" s="33" t="s">
        <v>340</v>
      </c>
      <c r="CJ76" s="33" t="s">
        <v>340</v>
      </c>
      <c r="CK76" s="33" t="s">
        <v>340</v>
      </c>
      <c r="CL76" s="33" t="s">
        <v>340</v>
      </c>
      <c r="CM76" s="34">
        <v>1.8526963765439053</v>
      </c>
      <c r="CN76" s="34">
        <v>0.73217295952756656</v>
      </c>
      <c r="CO76" s="34">
        <v>1.3122732987367953</v>
      </c>
      <c r="CP76" s="34">
        <v>0.31697432568435657</v>
      </c>
      <c r="CQ76" s="34">
        <v>-0.53437705431064497</v>
      </c>
      <c r="CR76" s="34">
        <v>0.25167446552971012</v>
      </c>
      <c r="CS76" s="34">
        <v>0.1414069696272906</v>
      </c>
      <c r="CT76" s="34">
        <v>0.19417176176220932</v>
      </c>
      <c r="CU76" s="34">
        <v>-1.0999549756303293</v>
      </c>
      <c r="CV76" s="34">
        <v>0.23399858103789162</v>
      </c>
      <c r="CW76" s="34">
        <v>1.0406433576206802</v>
      </c>
      <c r="CX76" s="34">
        <v>-0.63542939318744818</v>
      </c>
      <c r="CY76" s="34">
        <v>6.0211182330406898E-3</v>
      </c>
      <c r="CZ76" s="34">
        <v>0.44193624265393416</v>
      </c>
      <c r="DA76" s="34">
        <v>-9.7762054147740807E-2</v>
      </c>
      <c r="DB76" s="34">
        <v>-0.86306171287877531</v>
      </c>
      <c r="DC76" s="34">
        <v>-4.7236301806352798E-2</v>
      </c>
      <c r="DD76" s="34">
        <v>1.0866855869284029</v>
      </c>
      <c r="DE76" s="34">
        <v>-0.19501271301428974</v>
      </c>
      <c r="DF76" s="34">
        <v>0.41143228438863733</v>
      </c>
      <c r="DG76" s="34">
        <v>-0.41259021917550576</v>
      </c>
      <c r="DH76" s="34">
        <v>7.3056521278751618E-2</v>
      </c>
      <c r="DI76" s="34">
        <v>-0.28684982955605881</v>
      </c>
      <c r="DJ76" s="34">
        <v>-0.39065614356984701</v>
      </c>
      <c r="DK76" s="34">
        <v>-1.0857860058285507</v>
      </c>
      <c r="DL76" s="34">
        <v>1.0132682342362223</v>
      </c>
      <c r="DM76" s="34">
        <v>0.1169709612607116</v>
      </c>
      <c r="DN76" s="34">
        <v>0.20119048994496519</v>
      </c>
      <c r="DO76" s="34">
        <v>-0.14287453687263607</v>
      </c>
      <c r="DP76" s="34">
        <v>0.17928889915535812</v>
      </c>
      <c r="DQ76" s="34">
        <v>0.63090222927032846</v>
      </c>
      <c r="DR76" s="34">
        <v>0.85857157689358654</v>
      </c>
      <c r="DS76" s="34">
        <v>-0.99026561063503937</v>
      </c>
      <c r="DT76" s="34">
        <v>0.61525105398558866</v>
      </c>
      <c r="DU76" s="34">
        <v>-0.2512173529204153</v>
      </c>
      <c r="DV76" s="34">
        <v>0.18986846900508431</v>
      </c>
      <c r="DW76" s="34">
        <v>1.0383893959011037</v>
      </c>
      <c r="DX76" s="34">
        <v>1.4588620036310977</v>
      </c>
      <c r="DY76" s="34">
        <v>0.92433092441289022</v>
      </c>
      <c r="DZ76" s="34">
        <v>2.1891926971535032</v>
      </c>
      <c r="EA76" s="34">
        <v>2.1969884369290664</v>
      </c>
      <c r="EB76" s="34">
        <v>2.260486613792029</v>
      </c>
      <c r="EC76" s="34">
        <v>1.844705642828381</v>
      </c>
      <c r="ED76" s="34">
        <v>1.5562280255545269</v>
      </c>
      <c r="EE76" s="34">
        <v>0.88116329945828076</v>
      </c>
      <c r="EF76" s="34">
        <v>2.2470660843262493</v>
      </c>
      <c r="EG76" s="34">
        <v>0.98550793971251505</v>
      </c>
      <c r="EH76" s="34">
        <v>1.0719272757908285</v>
      </c>
      <c r="EI76" s="34">
        <v>0.6301513990084604</v>
      </c>
      <c r="EJ76" s="34">
        <v>0.83111900547831896</v>
      </c>
      <c r="EK76" s="34">
        <v>0.41073075413275018</v>
      </c>
      <c r="EL76" s="34">
        <v>-0.21261408281080407</v>
      </c>
      <c r="EM76" s="34">
        <v>-7.6984456698715065E-2</v>
      </c>
      <c r="EN76" s="34">
        <v>-0.11818531794231185</v>
      </c>
      <c r="EO76" s="34">
        <v>0.34061074411568393</v>
      </c>
      <c r="EP76" s="34">
        <v>-0.5763035031798085</v>
      </c>
      <c r="EQ76" s="34">
        <v>0.22913236477092869</v>
      </c>
      <c r="ER76" s="34">
        <v>-0.14979168400019555</v>
      </c>
      <c r="ES76" s="34">
        <v>4.9782102791206054E-2</v>
      </c>
      <c r="ET76" s="34">
        <v>0.24863396894936418</v>
      </c>
      <c r="EU76" s="34">
        <v>-0.36750628200204644</v>
      </c>
      <c r="EV76" s="34">
        <v>0.38202282403848453</v>
      </c>
      <c r="EW76" s="34">
        <v>0.44239109102511393</v>
      </c>
      <c r="EX76" s="34">
        <v>0.37128461343583197</v>
      </c>
      <c r="EY76" s="34">
        <v>0.28344762634511333</v>
      </c>
      <c r="EZ76" s="34">
        <v>2.1707212994634175</v>
      </c>
      <c r="FA76" s="34">
        <v>1.78401507714846</v>
      </c>
      <c r="FB76" s="34">
        <v>0.84419655265365079</v>
      </c>
      <c r="FC76" s="34">
        <v>2.3069656330320263</v>
      </c>
      <c r="FD76" s="34">
        <v>4.0036315155094346</v>
      </c>
      <c r="FE76" s="34">
        <v>3.0443536636312944</v>
      </c>
      <c r="FF76" s="34">
        <v>2.0420192235483494</v>
      </c>
      <c r="FG76" s="34">
        <v>1.3106380394919896</v>
      </c>
      <c r="FH76" s="34">
        <v>1.3170722658770999</v>
      </c>
      <c r="FI76" s="34">
        <v>0.81184352445490893</v>
      </c>
      <c r="FJ76" s="34">
        <v>-0.12211072899222453</v>
      </c>
      <c r="FK76" s="34">
        <v>-1.8403753997960413</v>
      </c>
      <c r="FL76" s="34">
        <v>-0.51468259043431053</v>
      </c>
      <c r="FM76" s="34">
        <v>-1.134914619097789</v>
      </c>
      <c r="FN76" s="34">
        <v>-0.85769299263890342</v>
      </c>
      <c r="FO76" s="34">
        <v>-1.1798630284986382</v>
      </c>
      <c r="FP76" s="34">
        <v>-0.49693772974950889</v>
      </c>
      <c r="FQ76" s="34">
        <v>0.33571979483839554</v>
      </c>
      <c r="FR76" s="34">
        <v>-1.5281002384772739</v>
      </c>
      <c r="FS76" s="34">
        <v>-1.5617249583693196</v>
      </c>
      <c r="FT76" s="34">
        <v>-0.73324249200017932</v>
      </c>
      <c r="FU76" s="34">
        <v>-0.33619456077687837</v>
      </c>
      <c r="FV76" s="34">
        <v>-1.2145770829448956</v>
      </c>
      <c r="FW76" s="34">
        <v>-0.59545548286508665</v>
      </c>
      <c r="FX76" s="34">
        <v>-7.9655473488667305E-3</v>
      </c>
    </row>
    <row r="77" spans="1:189" x14ac:dyDescent="0.25">
      <c r="B77" s="35" t="s">
        <v>243</v>
      </c>
      <c r="C77" t="s">
        <v>340</v>
      </c>
      <c r="D77" t="s">
        <v>340</v>
      </c>
      <c r="E77" t="s">
        <v>340</v>
      </c>
      <c r="F77" t="s">
        <v>340</v>
      </c>
      <c r="G77" t="s">
        <v>340</v>
      </c>
      <c r="H77" t="s">
        <v>340</v>
      </c>
      <c r="I77" t="s">
        <v>340</v>
      </c>
      <c r="J77" t="s">
        <v>340</v>
      </c>
      <c r="K77" t="s">
        <v>340</v>
      </c>
      <c r="L77" t="s">
        <v>340</v>
      </c>
      <c r="M77" t="s">
        <v>340</v>
      </c>
      <c r="N77" t="s">
        <v>340</v>
      </c>
      <c r="O77" t="s">
        <v>340</v>
      </c>
      <c r="P77" t="s">
        <v>340</v>
      </c>
      <c r="Q77" t="s">
        <v>340</v>
      </c>
      <c r="R77" t="s">
        <v>340</v>
      </c>
      <c r="S77" t="s">
        <v>340</v>
      </c>
      <c r="T77" t="s">
        <v>340</v>
      </c>
      <c r="U77" t="s">
        <v>340</v>
      </c>
      <c r="V77" t="s">
        <v>340</v>
      </c>
      <c r="W77" t="s">
        <v>340</v>
      </c>
      <c r="X77" t="s">
        <v>340</v>
      </c>
      <c r="Y77" t="s">
        <v>340</v>
      </c>
      <c r="Z77" t="s">
        <v>340</v>
      </c>
      <c r="AA77" t="s">
        <v>340</v>
      </c>
      <c r="AB77" t="s">
        <v>340</v>
      </c>
      <c r="AC77" t="s">
        <v>340</v>
      </c>
      <c r="AD77" t="s">
        <v>340</v>
      </c>
      <c r="AE77" t="s">
        <v>340</v>
      </c>
      <c r="AF77" t="s">
        <v>340</v>
      </c>
      <c r="AG77" t="s">
        <v>340</v>
      </c>
      <c r="AH77" t="s">
        <v>340</v>
      </c>
      <c r="AI77" t="s">
        <v>340</v>
      </c>
      <c r="AJ77" t="s">
        <v>340</v>
      </c>
      <c r="AK77" t="s">
        <v>340</v>
      </c>
      <c r="AL77" t="s">
        <v>340</v>
      </c>
      <c r="AM77" t="s">
        <v>340</v>
      </c>
      <c r="AN77" t="s">
        <v>340</v>
      </c>
      <c r="AO77" t="s">
        <v>340</v>
      </c>
      <c r="AP77" t="s">
        <v>340</v>
      </c>
      <c r="AQ77" t="s">
        <v>340</v>
      </c>
      <c r="AR77" t="s">
        <v>340</v>
      </c>
      <c r="AS77" t="s">
        <v>340</v>
      </c>
      <c r="AT77" t="s">
        <v>340</v>
      </c>
      <c r="AU77" t="s">
        <v>340</v>
      </c>
      <c r="AV77" t="s">
        <v>340</v>
      </c>
      <c r="AW77" t="s">
        <v>340</v>
      </c>
      <c r="AX77" t="s">
        <v>340</v>
      </c>
      <c r="AY77" t="s">
        <v>340</v>
      </c>
      <c r="AZ77" t="s">
        <v>340</v>
      </c>
      <c r="BA77" t="s">
        <v>340</v>
      </c>
      <c r="BB77" t="s">
        <v>340</v>
      </c>
      <c r="BC77" t="s">
        <v>340</v>
      </c>
      <c r="BD77" t="s">
        <v>340</v>
      </c>
      <c r="BE77" t="s">
        <v>340</v>
      </c>
      <c r="BF77" t="s">
        <v>340</v>
      </c>
      <c r="BG77" t="s">
        <v>340</v>
      </c>
      <c r="BH77" t="s">
        <v>340</v>
      </c>
      <c r="BI77" t="s">
        <v>340</v>
      </c>
      <c r="BJ77" t="s">
        <v>340</v>
      </c>
      <c r="BK77" t="s">
        <v>340</v>
      </c>
      <c r="BL77" t="s">
        <v>340</v>
      </c>
      <c r="BM77" t="s">
        <v>340</v>
      </c>
      <c r="BN77" t="s">
        <v>340</v>
      </c>
      <c r="BO77" t="s">
        <v>340</v>
      </c>
      <c r="BP77" t="s">
        <v>340</v>
      </c>
      <c r="BQ77" t="s">
        <v>340</v>
      </c>
      <c r="BR77" t="s">
        <v>340</v>
      </c>
      <c r="BS77" t="s">
        <v>340</v>
      </c>
      <c r="BT77" t="s">
        <v>340</v>
      </c>
      <c r="BU77" t="s">
        <v>340</v>
      </c>
      <c r="BV77" t="s">
        <v>340</v>
      </c>
      <c r="BW77" t="s">
        <v>340</v>
      </c>
      <c r="BX77" t="s">
        <v>340</v>
      </c>
      <c r="BY77" t="s">
        <v>340</v>
      </c>
      <c r="BZ77" t="s">
        <v>340</v>
      </c>
      <c r="CA77" t="s">
        <v>340</v>
      </c>
      <c r="CB77" t="s">
        <v>340</v>
      </c>
      <c r="CC77" t="s">
        <v>340</v>
      </c>
      <c r="CD77" t="s">
        <v>340</v>
      </c>
      <c r="CE77" t="s">
        <v>340</v>
      </c>
      <c r="CF77">
        <v>0.61096106794016314</v>
      </c>
      <c r="CG77">
        <v>0.61455427338809732</v>
      </c>
      <c r="CH77">
        <v>0.60091198592270634</v>
      </c>
      <c r="CI77">
        <v>0.61161298629431848</v>
      </c>
      <c r="CJ77">
        <v>0.60251549056013776</v>
      </c>
      <c r="CK77">
        <v>0.58456914067232935</v>
      </c>
      <c r="CL77">
        <v>0.58537139831215013</v>
      </c>
      <c r="CM77">
        <v>0.56836968743174565</v>
      </c>
      <c r="CN77">
        <v>0.58230651637342268</v>
      </c>
      <c r="CO77">
        <v>0.58229521806956708</v>
      </c>
      <c r="CP77">
        <v>0.58588917066502877</v>
      </c>
      <c r="CQ77">
        <v>0.58291333720065786</v>
      </c>
      <c r="CR77">
        <v>0.58758733500873572</v>
      </c>
      <c r="CS77">
        <v>0.58036560146708371</v>
      </c>
      <c r="CT77">
        <v>0.58229663632773765</v>
      </c>
      <c r="CU77">
        <v>0.57191800269095106</v>
      </c>
      <c r="CV77">
        <v>0.56447645777737854</v>
      </c>
      <c r="CW77">
        <v>0.56531331367615911</v>
      </c>
      <c r="CX77">
        <v>0.57548927527795157</v>
      </c>
      <c r="CY77">
        <v>0.56933793949079436</v>
      </c>
      <c r="CZ77">
        <v>0.58145881110828523</v>
      </c>
      <c r="DA77">
        <v>0.58634520659286249</v>
      </c>
      <c r="DB77">
        <v>0.58979926605254129</v>
      </c>
      <c r="DC77">
        <v>0.58492716780763043</v>
      </c>
      <c r="DD77">
        <v>0.59477086486579644</v>
      </c>
      <c r="DE77">
        <v>0.59256820838744095</v>
      </c>
      <c r="DF77">
        <v>0.59098757963531767</v>
      </c>
      <c r="DG77">
        <v>0.59856211690361094</v>
      </c>
      <c r="DH77">
        <v>0.59723770271762677</v>
      </c>
      <c r="DI77">
        <v>0.60317322175452104</v>
      </c>
      <c r="DJ77">
        <v>0.60476443833368743</v>
      </c>
      <c r="DK77">
        <v>0.61108084042308963</v>
      </c>
      <c r="DL77">
        <v>0.60968595556508987</v>
      </c>
      <c r="DM77">
        <v>0.61823234447398734</v>
      </c>
      <c r="DN77">
        <v>0.62461998559596044</v>
      </c>
      <c r="DO77">
        <v>0.62950095765269143</v>
      </c>
      <c r="DP77">
        <v>0.63028680728001496</v>
      </c>
      <c r="DQ77">
        <v>0.63399638300029826</v>
      </c>
      <c r="DR77">
        <v>0.64403628231279653</v>
      </c>
      <c r="DS77">
        <v>0.64652353209180224</v>
      </c>
      <c r="DT77">
        <v>0.65623446262978113</v>
      </c>
      <c r="DU77">
        <v>0.65258947981351467</v>
      </c>
      <c r="DV77">
        <v>0.65930286328609866</v>
      </c>
      <c r="DW77">
        <v>0.66031351498985769</v>
      </c>
      <c r="DX77">
        <v>0.66710597979090014</v>
      </c>
      <c r="DY77">
        <v>0.66290141002338798</v>
      </c>
      <c r="DZ77">
        <v>0.6592343972307142</v>
      </c>
      <c r="EA77">
        <v>0.64878734607970867</v>
      </c>
      <c r="EB77">
        <v>0.65093698070998673</v>
      </c>
      <c r="EC77">
        <v>0.63758400687024541</v>
      </c>
      <c r="ED77">
        <v>0.62269304093277489</v>
      </c>
      <c r="EE77">
        <v>0.61234291345001801</v>
      </c>
      <c r="EF77">
        <v>0.58673141877376234</v>
      </c>
      <c r="EG77">
        <v>0.56173302945436243</v>
      </c>
      <c r="EH77">
        <v>0.53169661784745825</v>
      </c>
      <c r="EI77">
        <v>0.4970222024077075</v>
      </c>
      <c r="EJ77">
        <v>0.47953085432708559</v>
      </c>
      <c r="EK77">
        <v>0.47158828652056828</v>
      </c>
      <c r="EL77">
        <v>0.45791093289323148</v>
      </c>
      <c r="EM77">
        <v>0.46292630377868921</v>
      </c>
      <c r="EN77">
        <v>0.45330137835999385</v>
      </c>
      <c r="EO77">
        <v>0.45006246470914107</v>
      </c>
      <c r="EP77">
        <v>0.45427409856730422</v>
      </c>
      <c r="EQ77">
        <v>0.45451799162971579</v>
      </c>
      <c r="ER77">
        <v>0.46256627817678631</v>
      </c>
      <c r="ES77">
        <v>0.46149328028842923</v>
      </c>
      <c r="ET77">
        <v>0.46473369652584817</v>
      </c>
      <c r="EU77">
        <v>0.46279208262395599</v>
      </c>
      <c r="EV77">
        <v>0.47812542080026582</v>
      </c>
      <c r="EW77">
        <v>0.47169068805424264</v>
      </c>
      <c r="EX77">
        <v>0.47105387535494436</v>
      </c>
      <c r="EY77">
        <v>0.45542230595719019</v>
      </c>
      <c r="EZ77">
        <v>0.44647392503140149</v>
      </c>
      <c r="FA77">
        <v>0.42708478867516309</v>
      </c>
      <c r="FB77">
        <v>0.41786879448027675</v>
      </c>
      <c r="FC77">
        <v>0.384531903130368</v>
      </c>
      <c r="FD77">
        <v>0.34660482553600291</v>
      </c>
      <c r="FE77">
        <v>0.32958255227297018</v>
      </c>
      <c r="FF77">
        <v>0.31321097339481091</v>
      </c>
      <c r="FG77">
        <v>0.29247047861879594</v>
      </c>
      <c r="FH77">
        <v>0.29046994992651809</v>
      </c>
      <c r="FI77">
        <v>0.28412889080533871</v>
      </c>
      <c r="FJ77">
        <v>0.28660340161816394</v>
      </c>
      <c r="FK77">
        <v>0.30283354978599619</v>
      </c>
      <c r="FL77">
        <v>0.30396835530729927</v>
      </c>
      <c r="FM77">
        <v>0.31178689945159149</v>
      </c>
      <c r="FN77">
        <v>0.31772579037995824</v>
      </c>
      <c r="FO77">
        <v>0.31594919097196905</v>
      </c>
      <c r="FP77">
        <v>0.32684606982251302</v>
      </c>
      <c r="FQ77">
        <v>0.32241508603838753</v>
      </c>
      <c r="FR77">
        <v>0.32527593282980982</v>
      </c>
      <c r="FS77">
        <v>0.32403741785101781</v>
      </c>
      <c r="FT77">
        <v>0.31726844191370235</v>
      </c>
      <c r="FU77">
        <v>0.31903176479898943</v>
      </c>
      <c r="FV77">
        <v>0.31873272334120489</v>
      </c>
      <c r="FW77">
        <v>0.31685008570126388</v>
      </c>
      <c r="FX77">
        <v>0.31576482199634465</v>
      </c>
    </row>
    <row r="78" spans="1:189" x14ac:dyDescent="0.25">
      <c r="B78" s="35" t="s">
        <v>244</v>
      </c>
      <c r="C78" t="s">
        <v>340</v>
      </c>
      <c r="D78" t="s">
        <v>340</v>
      </c>
      <c r="E78" t="s">
        <v>340</v>
      </c>
      <c r="F78" t="s">
        <v>340</v>
      </c>
      <c r="G78" t="s">
        <v>340</v>
      </c>
      <c r="H78" t="s">
        <v>340</v>
      </c>
      <c r="I78" t="s">
        <v>340</v>
      </c>
      <c r="J78" t="s">
        <v>340</v>
      </c>
      <c r="K78" t="s">
        <v>340</v>
      </c>
      <c r="L78" t="s">
        <v>340</v>
      </c>
      <c r="M78" t="s">
        <v>340</v>
      </c>
      <c r="N78" t="s">
        <v>340</v>
      </c>
      <c r="O78" t="s">
        <v>340</v>
      </c>
      <c r="P78" t="s">
        <v>340</v>
      </c>
      <c r="Q78" t="s">
        <v>340</v>
      </c>
      <c r="R78" t="s">
        <v>340</v>
      </c>
      <c r="S78" t="s">
        <v>340</v>
      </c>
      <c r="T78" t="s">
        <v>340</v>
      </c>
      <c r="U78" t="s">
        <v>340</v>
      </c>
      <c r="V78" t="s">
        <v>340</v>
      </c>
      <c r="W78" t="s">
        <v>340</v>
      </c>
      <c r="X78" t="s">
        <v>340</v>
      </c>
      <c r="Y78" t="s">
        <v>340</v>
      </c>
      <c r="Z78" t="s">
        <v>340</v>
      </c>
      <c r="AA78" t="s">
        <v>340</v>
      </c>
      <c r="AB78" t="s">
        <v>340</v>
      </c>
      <c r="AC78" t="s">
        <v>340</v>
      </c>
      <c r="AD78" t="s">
        <v>340</v>
      </c>
      <c r="AE78" t="s">
        <v>340</v>
      </c>
      <c r="AF78" t="s">
        <v>340</v>
      </c>
      <c r="AG78" t="s">
        <v>340</v>
      </c>
      <c r="AH78" t="s">
        <v>340</v>
      </c>
      <c r="AI78" t="s">
        <v>340</v>
      </c>
      <c r="AJ78" t="s">
        <v>340</v>
      </c>
      <c r="AK78" t="s">
        <v>340</v>
      </c>
      <c r="AL78" t="s">
        <v>340</v>
      </c>
      <c r="AM78" t="s">
        <v>340</v>
      </c>
      <c r="AN78" t="s">
        <v>340</v>
      </c>
      <c r="AO78" t="s">
        <v>340</v>
      </c>
      <c r="AP78" t="s">
        <v>340</v>
      </c>
      <c r="AQ78" t="s">
        <v>340</v>
      </c>
      <c r="AR78" t="s">
        <v>340</v>
      </c>
      <c r="AS78" t="s">
        <v>340</v>
      </c>
      <c r="AT78" t="s">
        <v>340</v>
      </c>
      <c r="AU78" t="s">
        <v>340</v>
      </c>
      <c r="AV78" t="s">
        <v>340</v>
      </c>
      <c r="AW78" t="s">
        <v>340</v>
      </c>
      <c r="AX78" t="s">
        <v>340</v>
      </c>
      <c r="AY78" t="s">
        <v>340</v>
      </c>
      <c r="AZ78" t="s">
        <v>340</v>
      </c>
      <c r="BA78" t="s">
        <v>340</v>
      </c>
      <c r="BB78" t="s">
        <v>340</v>
      </c>
      <c r="BC78" t="s">
        <v>340</v>
      </c>
      <c r="BD78" t="s">
        <v>340</v>
      </c>
      <c r="BE78" t="s">
        <v>340</v>
      </c>
      <c r="BF78" t="s">
        <v>340</v>
      </c>
      <c r="BG78" t="s">
        <v>340</v>
      </c>
      <c r="BH78" t="s">
        <v>340</v>
      </c>
      <c r="BI78" t="s">
        <v>340</v>
      </c>
      <c r="BJ78" t="s">
        <v>340</v>
      </c>
      <c r="BK78" t="s">
        <v>340</v>
      </c>
      <c r="BL78" t="s">
        <v>340</v>
      </c>
      <c r="BM78" t="s">
        <v>340</v>
      </c>
      <c r="BN78" t="s">
        <v>340</v>
      </c>
      <c r="BO78" t="s">
        <v>340</v>
      </c>
      <c r="BP78" t="s">
        <v>340</v>
      </c>
      <c r="BQ78" t="s">
        <v>340</v>
      </c>
      <c r="BR78" t="s">
        <v>340</v>
      </c>
      <c r="BS78" t="s">
        <v>340</v>
      </c>
      <c r="BT78" t="s">
        <v>340</v>
      </c>
      <c r="BU78" t="s">
        <v>340</v>
      </c>
      <c r="BV78" t="s">
        <v>340</v>
      </c>
      <c r="BW78" t="s">
        <v>340</v>
      </c>
      <c r="BX78" t="s">
        <v>340</v>
      </c>
      <c r="BY78" t="s">
        <v>340</v>
      </c>
      <c r="BZ78" t="s">
        <v>340</v>
      </c>
      <c r="CA78" t="s">
        <v>340</v>
      </c>
      <c r="CB78" t="s">
        <v>340</v>
      </c>
      <c r="CC78" t="s">
        <v>340</v>
      </c>
      <c r="CD78" t="s">
        <v>340</v>
      </c>
      <c r="CE78" t="s">
        <v>340</v>
      </c>
      <c r="CF78">
        <v>0.32973450125619608</v>
      </c>
      <c r="CG78">
        <v>2.0563375566974074E-2</v>
      </c>
      <c r="CH78">
        <v>-0.69945434944854468</v>
      </c>
      <c r="CI78">
        <v>-0.40073713744957085</v>
      </c>
      <c r="CJ78">
        <v>0.65902327040909026</v>
      </c>
      <c r="CK78">
        <v>0.40099290318380099</v>
      </c>
      <c r="CL78">
        <v>0.37699729834040913</v>
      </c>
      <c r="CM78">
        <v>0.99871004729826562</v>
      </c>
      <c r="CN78">
        <v>0.93578391424272822</v>
      </c>
      <c r="CO78">
        <v>0.80417263527563421</v>
      </c>
      <c r="CP78">
        <v>0.84371669323616494</v>
      </c>
      <c r="CQ78">
        <v>0.16250597228858099</v>
      </c>
      <c r="CR78">
        <v>0.48066150973592958</v>
      </c>
      <c r="CS78">
        <v>0.39852992854632774</v>
      </c>
      <c r="CT78">
        <v>1.0719909620231165</v>
      </c>
      <c r="CU78">
        <v>0.78563303378455229</v>
      </c>
      <c r="CV78">
        <v>1.0781273208805684</v>
      </c>
      <c r="CW78">
        <v>0.45967702000055022</v>
      </c>
      <c r="CX78">
        <v>0.89118235110101607</v>
      </c>
      <c r="CY78">
        <v>0.26667914989233216</v>
      </c>
      <c r="CZ78">
        <v>0.26718619537990534</v>
      </c>
      <c r="DA78">
        <v>0.66991018948309644</v>
      </c>
      <c r="DB78">
        <v>0.54839031985985853</v>
      </c>
      <c r="DC78">
        <v>0.50392845695236876</v>
      </c>
      <c r="DD78">
        <v>1.3435633654711079</v>
      </c>
      <c r="DE78">
        <v>0.68501519568318547</v>
      </c>
      <c r="DF78">
        <v>0.79080156881970831</v>
      </c>
      <c r="DG78">
        <v>0.56851974755945989</v>
      </c>
      <c r="DH78">
        <v>1.1306268670927506</v>
      </c>
      <c r="DI78">
        <v>0.94381833276815696</v>
      </c>
      <c r="DJ78">
        <v>0.55631514761039147</v>
      </c>
      <c r="DK78">
        <v>0.71567880022302388</v>
      </c>
      <c r="DL78">
        <v>0.68732690641978911</v>
      </c>
      <c r="DM78">
        <v>0.94537005125240403</v>
      </c>
      <c r="DN78">
        <v>1.1929831082927895</v>
      </c>
      <c r="DO78">
        <v>0.5676528303505366</v>
      </c>
      <c r="DP78">
        <v>0.58544950302209142</v>
      </c>
      <c r="DQ78">
        <v>0.90916291723344145</v>
      </c>
      <c r="DR78">
        <v>1.2721415112795118</v>
      </c>
      <c r="DS78">
        <v>0.21569800828119803</v>
      </c>
      <c r="DT78">
        <v>1.3958508623267869</v>
      </c>
      <c r="DU78">
        <v>8.8968992926845888E-2</v>
      </c>
      <c r="DV78">
        <v>0.40970706934172668</v>
      </c>
      <c r="DW78">
        <v>-0.19628639362890679</v>
      </c>
      <c r="DX78">
        <v>0.38208524852256837</v>
      </c>
      <c r="DY78">
        <v>-0.23933862234922543</v>
      </c>
      <c r="DZ78">
        <v>0.20320973729968517</v>
      </c>
      <c r="EA78">
        <v>0.69119359330174845</v>
      </c>
      <c r="EB78">
        <v>0.41592150926677995</v>
      </c>
      <c r="EC78">
        <v>0.38054651205326118</v>
      </c>
      <c r="ED78">
        <v>5.7289505395439005E-2</v>
      </c>
      <c r="EE78">
        <v>0.40531259568796274</v>
      </c>
      <c r="EF78">
        <v>0.73698364217593781</v>
      </c>
      <c r="EG78">
        <v>1.3452654629882066</v>
      </c>
      <c r="EH78">
        <v>0.92126175258707443</v>
      </c>
      <c r="EI78">
        <v>0.43935667862703948</v>
      </c>
      <c r="EJ78">
        <v>0.5763321210503487</v>
      </c>
      <c r="EK78">
        <v>0.71184921273416857</v>
      </c>
      <c r="EL78">
        <v>0.67403801838660382</v>
      </c>
      <c r="EM78">
        <v>0.82192291159191844</v>
      </c>
      <c r="EN78">
        <v>0.4002450502196867</v>
      </c>
      <c r="EO78">
        <v>0.6472109818792825</v>
      </c>
      <c r="EP78">
        <v>0.43919002832174714</v>
      </c>
      <c r="EQ78">
        <v>0.93055912596401036</v>
      </c>
      <c r="ER78">
        <v>0.22790408018228575</v>
      </c>
      <c r="ES78">
        <v>7.6253279033029475E-2</v>
      </c>
      <c r="ET78">
        <v>0.61094151058705115</v>
      </c>
      <c r="EU78">
        <v>3.8255701529886825E-2</v>
      </c>
      <c r="EV78">
        <v>0.59581541747463673</v>
      </c>
      <c r="EW78">
        <v>0.52091205979628774</v>
      </c>
      <c r="EX78">
        <v>0.27138650761511907</v>
      </c>
      <c r="EY78">
        <v>-0.52680639823496977</v>
      </c>
      <c r="EZ78">
        <v>0.39865288647705277</v>
      </c>
      <c r="FA78">
        <v>-0.38266792682103556</v>
      </c>
      <c r="FB78">
        <v>-1.688228794718049</v>
      </c>
      <c r="FC78">
        <v>-1.131855201753964</v>
      </c>
      <c r="FD78">
        <v>-0.10551380362766705</v>
      </c>
      <c r="FE78">
        <v>0.27980042397701599</v>
      </c>
      <c r="FF78">
        <v>0.84390055686487153</v>
      </c>
      <c r="FG78">
        <v>0.36435657158548723</v>
      </c>
      <c r="FH78">
        <v>0.83299139710239689</v>
      </c>
      <c r="FI78">
        <v>0.57695485136278768</v>
      </c>
      <c r="FJ78">
        <v>0.53040969072301869</v>
      </c>
      <c r="FK78">
        <v>-0.31360717521765963</v>
      </c>
      <c r="FL78">
        <v>0.60019555858882823</v>
      </c>
      <c r="FM78">
        <v>0.16474073307504741</v>
      </c>
      <c r="FN78">
        <v>0.93752397816142841</v>
      </c>
      <c r="FO78">
        <v>0.46048665530588584</v>
      </c>
      <c r="FP78">
        <v>0.31748315733400179</v>
      </c>
      <c r="FQ78">
        <v>0.49135740336881084</v>
      </c>
      <c r="FR78">
        <v>1.9611037009263074E-2</v>
      </c>
      <c r="FS78">
        <v>0.52183193020052043</v>
      </c>
      <c r="FT78">
        <v>0.34204842931937174</v>
      </c>
      <c r="FU78">
        <v>0.85087128140945412</v>
      </c>
      <c r="FV78">
        <v>0.65441285420482087</v>
      </c>
      <c r="FW78">
        <v>-0.38643600358349484</v>
      </c>
      <c r="FX78">
        <v>0.77354024876789484</v>
      </c>
    </row>
    <row r="79" spans="1:189" x14ac:dyDescent="0.25">
      <c r="B79" s="35" t="s">
        <v>277</v>
      </c>
      <c r="C79" t="s">
        <v>340</v>
      </c>
      <c r="D79" t="s">
        <v>340</v>
      </c>
      <c r="E79" t="s">
        <v>340</v>
      </c>
      <c r="F79" t="s">
        <v>340</v>
      </c>
      <c r="G79" t="s">
        <v>340</v>
      </c>
      <c r="H79" t="s">
        <v>340</v>
      </c>
      <c r="I79" t="s">
        <v>340</v>
      </c>
      <c r="J79" t="s">
        <v>340</v>
      </c>
      <c r="K79" t="s">
        <v>340</v>
      </c>
      <c r="L79" t="s">
        <v>340</v>
      </c>
      <c r="M79" t="s">
        <v>340</v>
      </c>
      <c r="N79" t="s">
        <v>340</v>
      </c>
      <c r="O79" t="s">
        <v>340</v>
      </c>
      <c r="P79" t="s">
        <v>340</v>
      </c>
      <c r="Q79" t="s">
        <v>340</v>
      </c>
      <c r="R79" t="s">
        <v>340</v>
      </c>
      <c r="S79" t="s">
        <v>340</v>
      </c>
      <c r="T79" t="s">
        <v>340</v>
      </c>
      <c r="U79" t="s">
        <v>340</v>
      </c>
      <c r="V79" t="s">
        <v>340</v>
      </c>
      <c r="W79" t="s">
        <v>340</v>
      </c>
      <c r="X79" t="s">
        <v>340</v>
      </c>
      <c r="Y79" t="s">
        <v>340</v>
      </c>
      <c r="Z79" t="s">
        <v>340</v>
      </c>
      <c r="AA79" t="s">
        <v>340</v>
      </c>
      <c r="AB79" t="s">
        <v>340</v>
      </c>
      <c r="AC79" t="s">
        <v>340</v>
      </c>
      <c r="AD79" t="s">
        <v>340</v>
      </c>
      <c r="AE79" t="s">
        <v>340</v>
      </c>
      <c r="AF79" t="s">
        <v>340</v>
      </c>
      <c r="AG79" t="s">
        <v>340</v>
      </c>
      <c r="AH79" t="s">
        <v>340</v>
      </c>
      <c r="AI79" t="s">
        <v>340</v>
      </c>
      <c r="AJ79" t="s">
        <v>340</v>
      </c>
      <c r="AK79" t="s">
        <v>340</v>
      </c>
      <c r="AL79" t="s">
        <v>340</v>
      </c>
      <c r="AM79" t="s">
        <v>340</v>
      </c>
      <c r="AN79" t="s">
        <v>340</v>
      </c>
      <c r="AO79" t="s">
        <v>340</v>
      </c>
      <c r="AP79" t="s">
        <v>340</v>
      </c>
      <c r="AQ79" t="s">
        <v>340</v>
      </c>
      <c r="AR79" t="s">
        <v>340</v>
      </c>
      <c r="AS79" t="s">
        <v>340</v>
      </c>
      <c r="AT79" t="s">
        <v>340</v>
      </c>
      <c r="AU79" t="s">
        <v>340</v>
      </c>
      <c r="AV79" t="s">
        <v>340</v>
      </c>
      <c r="AW79" t="s">
        <v>340</v>
      </c>
      <c r="AX79" t="s">
        <v>340</v>
      </c>
      <c r="AY79" t="s">
        <v>340</v>
      </c>
      <c r="AZ79" t="s">
        <v>340</v>
      </c>
      <c r="BA79" t="s">
        <v>340</v>
      </c>
      <c r="BB79" t="s">
        <v>340</v>
      </c>
      <c r="BC79" t="s">
        <v>340</v>
      </c>
      <c r="BD79" t="s">
        <v>340</v>
      </c>
      <c r="BE79" t="s">
        <v>340</v>
      </c>
      <c r="BF79" t="s">
        <v>340</v>
      </c>
      <c r="BG79" t="s">
        <v>340</v>
      </c>
      <c r="BH79" t="s">
        <v>340</v>
      </c>
      <c r="BI79" t="s">
        <v>340</v>
      </c>
      <c r="BJ79" t="s">
        <v>340</v>
      </c>
      <c r="BK79" t="s">
        <v>340</v>
      </c>
      <c r="BL79" t="s">
        <v>340</v>
      </c>
      <c r="BM79" t="s">
        <v>340</v>
      </c>
      <c r="BN79" t="s">
        <v>340</v>
      </c>
      <c r="BO79" t="s">
        <v>340</v>
      </c>
      <c r="BP79" t="s">
        <v>340</v>
      </c>
      <c r="BQ79" t="s">
        <v>340</v>
      </c>
      <c r="BR79" t="s">
        <v>340</v>
      </c>
      <c r="BS79" t="s">
        <v>340</v>
      </c>
      <c r="BT79" t="s">
        <v>340</v>
      </c>
      <c r="BU79" t="s">
        <v>340</v>
      </c>
      <c r="BV79" t="s">
        <v>340</v>
      </c>
      <c r="BW79" t="s">
        <v>340</v>
      </c>
      <c r="BX79" t="s">
        <v>340</v>
      </c>
      <c r="BY79" t="s">
        <v>340</v>
      </c>
      <c r="BZ79" t="s">
        <v>340</v>
      </c>
      <c r="CA79" t="s">
        <v>340</v>
      </c>
      <c r="CB79" t="s">
        <v>340</v>
      </c>
      <c r="CC79" t="s">
        <v>340</v>
      </c>
      <c r="CD79" t="s">
        <v>340</v>
      </c>
      <c r="CE79" t="s">
        <v>340</v>
      </c>
      <c r="CF79" t="s">
        <v>340</v>
      </c>
      <c r="CG79" t="s">
        <v>340</v>
      </c>
      <c r="CH79" t="s">
        <v>340</v>
      </c>
      <c r="CI79" t="s">
        <v>340</v>
      </c>
      <c r="CJ79" t="s">
        <v>340</v>
      </c>
      <c r="CK79" t="s">
        <v>340</v>
      </c>
      <c r="CL79" t="s">
        <v>340</v>
      </c>
      <c r="CM79" t="s">
        <v>340</v>
      </c>
      <c r="CN79" t="s">
        <v>340</v>
      </c>
      <c r="CO79" t="s">
        <v>340</v>
      </c>
      <c r="CP79" s="11">
        <v>1.053529240123156</v>
      </c>
      <c r="CQ79" s="11">
        <v>0.45676088240951829</v>
      </c>
      <c r="CR79" s="11">
        <v>0.33663625891005428</v>
      </c>
      <c r="CS79" s="11">
        <v>4.3919676632678081E-2</v>
      </c>
      <c r="CT79" s="11">
        <v>1.3219035652141269E-2</v>
      </c>
      <c r="CU79" s="11">
        <v>-0.1281754446777798</v>
      </c>
      <c r="CV79" s="11">
        <v>-0.13259441580073444</v>
      </c>
      <c r="CW79" s="11">
        <v>9.2214681197612947E-2</v>
      </c>
      <c r="CX79" s="11">
        <v>-0.11518560753980142</v>
      </c>
      <c r="CY79" s="11">
        <v>0.16130841592604106</v>
      </c>
      <c r="CZ79" s="11">
        <v>0.21329283133005172</v>
      </c>
      <c r="DA79" s="11">
        <v>-7.1308521612053519E-2</v>
      </c>
      <c r="DB79" s="11">
        <v>-0.12821660153488532</v>
      </c>
      <c r="DC79" s="11">
        <v>-0.14153095654473369</v>
      </c>
      <c r="DD79" s="11">
        <v>1.9656379523883494E-2</v>
      </c>
      <c r="DE79" s="11">
        <v>-4.6562851927537258E-3</v>
      </c>
      <c r="DF79" s="11">
        <v>0.31396721412409939</v>
      </c>
      <c r="DG79" s="11">
        <v>0.22262873478181117</v>
      </c>
      <c r="DH79" s="11">
        <v>-3.0778531630601638E-2</v>
      </c>
      <c r="DI79" s="11">
        <v>-5.3737810766043906E-2</v>
      </c>
      <c r="DJ79" s="11">
        <v>-0.25425991775566498</v>
      </c>
      <c r="DK79" s="11">
        <v>-0.42255886441892621</v>
      </c>
      <c r="DL79" s="11">
        <v>-0.18750593617955857</v>
      </c>
      <c r="DM79" s="11">
        <v>-8.6550738475365957E-2</v>
      </c>
      <c r="DN79" s="11">
        <v>6.1410919903337094E-2</v>
      </c>
      <c r="DO79" s="11">
        <v>0.29713878714231573</v>
      </c>
      <c r="DP79" s="11">
        <v>8.864395337209971E-2</v>
      </c>
      <c r="DQ79" s="11">
        <v>0.21712677037450392</v>
      </c>
      <c r="DR79" s="11">
        <v>0.3814720421116593</v>
      </c>
      <c r="DS79" s="11">
        <v>0.16962427367105848</v>
      </c>
      <c r="DT79" s="11">
        <v>0.27861481237861607</v>
      </c>
      <c r="DU79" s="11">
        <v>5.8084916830930131E-2</v>
      </c>
      <c r="DV79" s="11">
        <v>-0.10909086014119544</v>
      </c>
      <c r="DW79" s="11">
        <v>0.39807289149284031</v>
      </c>
      <c r="DX79" s="11">
        <v>0.60897562890421764</v>
      </c>
      <c r="DY79" s="11">
        <v>0.90286269823754395</v>
      </c>
      <c r="DZ79" s="11">
        <v>1.4026937552746488</v>
      </c>
      <c r="EA79" s="11">
        <v>1.6923435155316393</v>
      </c>
      <c r="EB79" s="11">
        <v>1.8927496680718723</v>
      </c>
      <c r="EC79" s="11">
        <v>2.1228433476757447</v>
      </c>
      <c r="ED79" s="11">
        <v>1.9646021797760009</v>
      </c>
      <c r="EE79" s="11">
        <v>1.6356458954083046</v>
      </c>
      <c r="EF79" s="11">
        <v>1.6322907630418595</v>
      </c>
      <c r="EG79" s="11">
        <v>1.417491337262893</v>
      </c>
      <c r="EH79" s="11">
        <v>1.2964161498219684</v>
      </c>
      <c r="EI79" s="11">
        <v>1.2336631747095133</v>
      </c>
      <c r="EJ79" s="11">
        <v>0.87967640499753064</v>
      </c>
      <c r="EK79" s="11">
        <v>0.7359821086025895</v>
      </c>
      <c r="EL79" s="11">
        <v>0.41484676895218137</v>
      </c>
      <c r="EM79" s="11">
        <v>0.23806280502538751</v>
      </c>
      <c r="EN79" s="11">
        <v>7.3672417022979664E-4</v>
      </c>
      <c r="EO79" s="11">
        <v>-1.6793278334036765E-2</v>
      </c>
      <c r="EP79" s="11">
        <v>-0.10771563342628787</v>
      </c>
      <c r="EQ79" s="11">
        <v>-3.1186428058876933E-2</v>
      </c>
      <c r="ER79" s="11">
        <v>-3.9088019573347857E-2</v>
      </c>
      <c r="ES79" s="11">
        <v>-0.11179517990446733</v>
      </c>
      <c r="ET79" s="11">
        <v>9.443918812782584E-2</v>
      </c>
      <c r="EU79" s="11">
        <v>-5.472047356541794E-2</v>
      </c>
      <c r="EV79" s="11">
        <v>7.8233153444252079E-2</v>
      </c>
      <c r="EW79" s="11">
        <v>0.17638540050272905</v>
      </c>
      <c r="EX79" s="11">
        <v>0.207048061624346</v>
      </c>
      <c r="EY79" s="11">
        <v>0.36978653871113598</v>
      </c>
      <c r="EZ79" s="11">
        <v>0.8169611575673692</v>
      </c>
      <c r="FA79" s="11">
        <v>1.1523671540982057</v>
      </c>
      <c r="FB79" s="11">
        <v>1.2705951389026604</v>
      </c>
      <c r="FC79" s="11">
        <v>1.7764746405743885</v>
      </c>
      <c r="FD79" s="11">
        <v>2.2347021945858927</v>
      </c>
      <c r="FE79" s="11">
        <v>2.5497868412066014</v>
      </c>
      <c r="FF79" s="11">
        <v>2.8492425089302764</v>
      </c>
      <c r="FG79" s="11">
        <v>2.600160610545267</v>
      </c>
      <c r="FH79" s="11">
        <v>1.9285207981371832</v>
      </c>
      <c r="FI79" s="11">
        <v>1.3703932633430869</v>
      </c>
      <c r="FJ79" s="11">
        <v>0.82936077520794349</v>
      </c>
      <c r="FK79" s="11">
        <v>4.1607415385935764E-2</v>
      </c>
      <c r="FL79" s="11">
        <v>-0.41633129869191687</v>
      </c>
      <c r="FM79" s="11">
        <v>-0.90302083458009141</v>
      </c>
      <c r="FN79" s="11">
        <v>-1.0869164004917611</v>
      </c>
      <c r="FO79" s="11">
        <v>-0.92178830766741027</v>
      </c>
      <c r="FP79" s="11">
        <v>-0.91735209249620986</v>
      </c>
      <c r="FQ79" s="11">
        <v>-0.54969348901216375</v>
      </c>
      <c r="FR79" s="11">
        <v>-0.71729530047175638</v>
      </c>
      <c r="FS79" s="11">
        <v>-0.81276078293942677</v>
      </c>
      <c r="FT79" s="11">
        <v>-0.87183697350209444</v>
      </c>
      <c r="FU79" s="11">
        <v>-1.0398155624059129</v>
      </c>
      <c r="FV79" s="11">
        <v>-0.96143477352281814</v>
      </c>
      <c r="FW79" s="11">
        <v>-0.71986740464675991</v>
      </c>
      <c r="FX79" s="11">
        <v>-0.53854816848393183</v>
      </c>
    </row>
    <row r="80" spans="1:189" x14ac:dyDescent="0.25">
      <c r="B80" s="33" t="s">
        <v>245</v>
      </c>
      <c r="C80" t="s">
        <v>340</v>
      </c>
      <c r="D80" t="s">
        <v>340</v>
      </c>
      <c r="E80" t="s">
        <v>340</v>
      </c>
      <c r="F80" t="s">
        <v>340</v>
      </c>
      <c r="G80" t="s">
        <v>340</v>
      </c>
      <c r="H80" t="s">
        <v>340</v>
      </c>
      <c r="I80" t="s">
        <v>340</v>
      </c>
      <c r="J80" t="s">
        <v>340</v>
      </c>
      <c r="K80" t="s">
        <v>340</v>
      </c>
      <c r="L80" t="s">
        <v>340</v>
      </c>
      <c r="M80" t="s">
        <v>340</v>
      </c>
      <c r="N80" t="s">
        <v>340</v>
      </c>
      <c r="O80" t="s">
        <v>340</v>
      </c>
      <c r="P80" t="s">
        <v>340</v>
      </c>
      <c r="Q80" t="s">
        <v>340</v>
      </c>
      <c r="R80" t="s">
        <v>340</v>
      </c>
      <c r="S80" t="s">
        <v>340</v>
      </c>
      <c r="T80" t="s">
        <v>340</v>
      </c>
      <c r="U80" t="s">
        <v>340</v>
      </c>
      <c r="V80" t="s">
        <v>340</v>
      </c>
      <c r="W80" t="s">
        <v>340</v>
      </c>
      <c r="X80" t="s">
        <v>340</v>
      </c>
      <c r="Y80" t="s">
        <v>340</v>
      </c>
      <c r="Z80" t="s">
        <v>340</v>
      </c>
      <c r="AA80" t="s">
        <v>340</v>
      </c>
      <c r="AB80" t="s">
        <v>340</v>
      </c>
      <c r="AC80" t="s">
        <v>340</v>
      </c>
      <c r="AD80" t="s">
        <v>340</v>
      </c>
      <c r="AE80" t="s">
        <v>340</v>
      </c>
      <c r="AF80" t="s">
        <v>340</v>
      </c>
      <c r="AG80" t="s">
        <v>340</v>
      </c>
      <c r="AH80" t="s">
        <v>340</v>
      </c>
      <c r="AI80" t="s">
        <v>340</v>
      </c>
      <c r="AJ80" t="s">
        <v>340</v>
      </c>
      <c r="AK80" t="s">
        <v>340</v>
      </c>
      <c r="AL80" t="s">
        <v>340</v>
      </c>
      <c r="AM80" t="s">
        <v>340</v>
      </c>
      <c r="AN80" t="s">
        <v>340</v>
      </c>
      <c r="AO80" t="s">
        <v>340</v>
      </c>
      <c r="AP80" t="s">
        <v>340</v>
      </c>
      <c r="AQ80" t="s">
        <v>340</v>
      </c>
      <c r="AR80" t="s">
        <v>340</v>
      </c>
      <c r="AS80" t="s">
        <v>340</v>
      </c>
      <c r="AT80" t="s">
        <v>340</v>
      </c>
      <c r="AU80" t="s">
        <v>340</v>
      </c>
      <c r="AV80" t="s">
        <v>340</v>
      </c>
      <c r="AW80" t="s">
        <v>340</v>
      </c>
      <c r="AX80" t="s">
        <v>340</v>
      </c>
      <c r="AY80" t="s">
        <v>340</v>
      </c>
      <c r="AZ80" t="s">
        <v>340</v>
      </c>
      <c r="BA80" t="s">
        <v>340</v>
      </c>
      <c r="BB80" t="s">
        <v>340</v>
      </c>
      <c r="BC80" t="s">
        <v>340</v>
      </c>
      <c r="BD80" t="s">
        <v>340</v>
      </c>
      <c r="BE80" t="s">
        <v>340</v>
      </c>
      <c r="BF80" t="s">
        <v>340</v>
      </c>
      <c r="BG80" t="s">
        <v>340</v>
      </c>
      <c r="BH80" t="s">
        <v>340</v>
      </c>
      <c r="BI80" t="s">
        <v>340</v>
      </c>
      <c r="BJ80" t="s">
        <v>340</v>
      </c>
      <c r="BK80" t="s">
        <v>340</v>
      </c>
      <c r="BL80" t="s">
        <v>340</v>
      </c>
      <c r="BM80" t="s">
        <v>340</v>
      </c>
      <c r="BN80" t="s">
        <v>340</v>
      </c>
      <c r="BO80" t="s">
        <v>340</v>
      </c>
      <c r="BP80" t="s">
        <v>340</v>
      </c>
      <c r="BQ80" t="s">
        <v>340</v>
      </c>
      <c r="BR80" t="s">
        <v>340</v>
      </c>
      <c r="BS80" t="s">
        <v>340</v>
      </c>
      <c r="BT80" t="s">
        <v>340</v>
      </c>
      <c r="BU80" t="s">
        <v>340</v>
      </c>
      <c r="BV80" t="s">
        <v>340</v>
      </c>
      <c r="BW80" t="s">
        <v>340</v>
      </c>
      <c r="BX80" t="s">
        <v>340</v>
      </c>
      <c r="BY80" t="s">
        <v>340</v>
      </c>
      <c r="BZ80" t="s">
        <v>340</v>
      </c>
      <c r="CA80" t="s">
        <v>340</v>
      </c>
      <c r="CB80" t="s">
        <v>340</v>
      </c>
      <c r="CC80" t="s">
        <v>340</v>
      </c>
      <c r="CD80" t="s">
        <v>340</v>
      </c>
      <c r="CE80" t="s">
        <v>340</v>
      </c>
      <c r="CF80" t="s">
        <v>340</v>
      </c>
      <c r="CG80" t="s">
        <v>340</v>
      </c>
      <c r="CH80" t="s">
        <v>340</v>
      </c>
      <c r="CI80" s="36">
        <v>-1.1100000000000001</v>
      </c>
      <c r="CJ80" s="36">
        <v>0.31</v>
      </c>
      <c r="CK80" s="36">
        <v>-0.46</v>
      </c>
      <c r="CL80" s="36">
        <v>-0.27</v>
      </c>
      <c r="CM80" s="36">
        <v>0</v>
      </c>
      <c r="CN80" s="36">
        <v>-0.14000000000000001</v>
      </c>
      <c r="CO80" s="36">
        <v>0.31</v>
      </c>
      <c r="CP80" s="36">
        <v>-7.0000000000000007E-2</v>
      </c>
      <c r="CQ80" s="36">
        <v>-1.17</v>
      </c>
      <c r="CR80" s="36">
        <v>0.14000000000000001</v>
      </c>
      <c r="CS80" s="36">
        <v>0</v>
      </c>
      <c r="CT80" s="36">
        <v>0.34</v>
      </c>
      <c r="CU80" s="36">
        <v>-1.47</v>
      </c>
      <c r="CV80" s="36">
        <v>-0.23</v>
      </c>
      <c r="CW80" s="36">
        <v>1.45</v>
      </c>
      <c r="CX80" s="36">
        <v>-0.69</v>
      </c>
      <c r="CY80" s="36">
        <v>0.03</v>
      </c>
      <c r="CZ80" s="36">
        <v>0.04</v>
      </c>
      <c r="DA80" s="36">
        <v>-0.03</v>
      </c>
      <c r="DB80" s="36">
        <v>-0.81</v>
      </c>
      <c r="DC80" s="36">
        <v>0.2</v>
      </c>
      <c r="DD80" s="36">
        <v>0.91</v>
      </c>
      <c r="DE80" s="36">
        <v>0.16</v>
      </c>
      <c r="DF80" s="36">
        <v>0.5</v>
      </c>
      <c r="DG80" s="36">
        <v>0.26</v>
      </c>
      <c r="DH80" s="36">
        <v>0.45</v>
      </c>
      <c r="DI80" s="36">
        <v>7.0000000000000007E-2</v>
      </c>
      <c r="DJ80" s="36">
        <v>-0.13</v>
      </c>
      <c r="DK80" s="36">
        <v>-0.27</v>
      </c>
      <c r="DL80" s="36">
        <v>1.62</v>
      </c>
      <c r="DM80" s="36">
        <v>0.77</v>
      </c>
      <c r="DN80" s="36">
        <v>0.7</v>
      </c>
      <c r="DO80" s="36">
        <v>0.96</v>
      </c>
      <c r="DP80" s="36">
        <v>0.32</v>
      </c>
      <c r="DQ80" s="36">
        <v>0.94</v>
      </c>
      <c r="DR80" s="36">
        <v>1.37</v>
      </c>
      <c r="DS80" s="36">
        <v>-0.56000000000000005</v>
      </c>
      <c r="DT80" s="36">
        <v>1.1299999999999999</v>
      </c>
      <c r="DU80" s="36">
        <v>-7.0000000000000007E-2</v>
      </c>
      <c r="DV80" s="36">
        <v>0.28999999999999998</v>
      </c>
      <c r="DW80" s="36">
        <v>1.2</v>
      </c>
      <c r="DX80" s="36">
        <v>1.67</v>
      </c>
      <c r="DY80" s="36">
        <v>0.98</v>
      </c>
      <c r="DZ80" s="36">
        <v>2.4</v>
      </c>
      <c r="EA80" s="36">
        <v>1.1299999999999999</v>
      </c>
      <c r="EB80" s="36">
        <v>1.23</v>
      </c>
      <c r="EC80" s="36">
        <v>1</v>
      </c>
      <c r="ED80" s="36">
        <v>0.65</v>
      </c>
      <c r="EE80" s="36">
        <v>-0.05</v>
      </c>
      <c r="EF80" s="36">
        <v>1.1200000000000001</v>
      </c>
      <c r="EG80" s="36">
        <v>1.42</v>
      </c>
      <c r="EH80" s="36">
        <v>0.49</v>
      </c>
      <c r="EI80" s="36">
        <v>0.57999999999999996</v>
      </c>
      <c r="EJ80" s="36">
        <v>0.55000000000000004</v>
      </c>
      <c r="EK80" s="36">
        <v>0.27</v>
      </c>
      <c r="EL80" s="36">
        <v>-7.0000000000000007E-2</v>
      </c>
      <c r="EM80" s="36">
        <v>0.1</v>
      </c>
      <c r="EN80" s="36">
        <v>0.14000000000000001</v>
      </c>
      <c r="EO80" s="36">
        <v>0.74</v>
      </c>
      <c r="EP80" s="36">
        <v>-0.08</v>
      </c>
      <c r="EQ80" s="36">
        <v>1.01</v>
      </c>
      <c r="ER80" s="36">
        <v>0.26</v>
      </c>
      <c r="ES80" s="36">
        <v>0.22</v>
      </c>
      <c r="ET80" s="36">
        <v>0.23</v>
      </c>
      <c r="EU80" s="36">
        <v>0.36</v>
      </c>
      <c r="EV80" s="36">
        <v>0.49</v>
      </c>
      <c r="EW80" s="36">
        <v>0.53</v>
      </c>
      <c r="EX80" s="36">
        <v>0.28000000000000003</v>
      </c>
      <c r="EY80" s="36">
        <v>0.6</v>
      </c>
      <c r="EZ80" s="36">
        <v>2.0699999999999998</v>
      </c>
      <c r="FA80" s="36">
        <v>1.39</v>
      </c>
      <c r="FB80" s="36">
        <v>0</v>
      </c>
      <c r="FC80" s="36">
        <v>0.7</v>
      </c>
      <c r="FD80" s="36">
        <v>2.89</v>
      </c>
      <c r="FE80" s="36">
        <v>0.84</v>
      </c>
      <c r="FF80" s="36">
        <v>0.77</v>
      </c>
      <c r="FG80" s="36">
        <v>0.33</v>
      </c>
      <c r="FH80" s="36">
        <v>0.25</v>
      </c>
      <c r="FI80" s="36">
        <v>-0.45</v>
      </c>
      <c r="FJ80" s="36">
        <v>-1.26</v>
      </c>
      <c r="FK80" s="36">
        <v>-1.24</v>
      </c>
      <c r="FL80" s="36">
        <v>7.0000000000000007E-2</v>
      </c>
      <c r="FM80" s="36">
        <v>-0.41</v>
      </c>
      <c r="FN80" s="36">
        <v>-0.26</v>
      </c>
      <c r="FO80" s="36">
        <v>-0.48</v>
      </c>
      <c r="FP80" s="36">
        <v>-0.28999999999999998</v>
      </c>
      <c r="FQ80" s="36">
        <v>0.56999999999999995</v>
      </c>
      <c r="FR80" s="36">
        <v>-0.82</v>
      </c>
      <c r="FS80" s="36">
        <v>-1.87</v>
      </c>
      <c r="FT80" s="36">
        <v>-0.99</v>
      </c>
      <c r="FU80" s="36">
        <v>-0.76</v>
      </c>
      <c r="FV80" s="36">
        <v>-0.67</v>
      </c>
      <c r="FW80" s="36">
        <v>-0.42</v>
      </c>
      <c r="FX80" s="36">
        <v>-0.42</v>
      </c>
    </row>
    <row r="81" spans="2:190" x14ac:dyDescent="0.25">
      <c r="B81" s="33" t="s">
        <v>265</v>
      </c>
      <c r="C81" t="s">
        <v>340</v>
      </c>
      <c r="D81" t="s">
        <v>340</v>
      </c>
      <c r="E81" t="s">
        <v>340</v>
      </c>
      <c r="F81" t="s">
        <v>340</v>
      </c>
      <c r="G81" t="s">
        <v>340</v>
      </c>
      <c r="H81" t="s">
        <v>340</v>
      </c>
      <c r="I81" t="s">
        <v>340</v>
      </c>
      <c r="J81" t="s">
        <v>340</v>
      </c>
      <c r="K81" t="s">
        <v>340</v>
      </c>
      <c r="L81" t="s">
        <v>340</v>
      </c>
      <c r="M81" t="s">
        <v>340</v>
      </c>
      <c r="N81" t="s">
        <v>340</v>
      </c>
      <c r="O81" t="s">
        <v>340</v>
      </c>
      <c r="P81" t="s">
        <v>340</v>
      </c>
      <c r="Q81" t="s">
        <v>340</v>
      </c>
      <c r="R81" t="s">
        <v>340</v>
      </c>
      <c r="S81" t="s">
        <v>340</v>
      </c>
      <c r="T81" t="s">
        <v>340</v>
      </c>
      <c r="U81" t="s">
        <v>340</v>
      </c>
      <c r="V81" t="s">
        <v>340</v>
      </c>
      <c r="W81" s="11">
        <v>0.63118173164866997</v>
      </c>
      <c r="X81" s="11">
        <v>0.9215228104014398</v>
      </c>
      <c r="Y81" s="11">
        <v>1.6105236920128281</v>
      </c>
      <c r="Z81" s="11">
        <v>1.92505745713429</v>
      </c>
      <c r="AA81" s="11">
        <v>1.9822243500918699</v>
      </c>
      <c r="AB81" s="11">
        <v>1.3892469210444365</v>
      </c>
      <c r="AC81" s="11">
        <v>0.62372357693981073</v>
      </c>
      <c r="AD81" s="11">
        <v>0.22157673115496629</v>
      </c>
      <c r="AE81" s="11">
        <v>-0.15706946303713501</v>
      </c>
      <c r="AF81" s="11">
        <v>0.19243475141177377</v>
      </c>
      <c r="AG81" s="11">
        <v>0.32162096756898328</v>
      </c>
      <c r="AH81" s="11">
        <v>0.27539448469138911</v>
      </c>
      <c r="AI81" s="11">
        <v>0.21030677957139285</v>
      </c>
      <c r="AJ81" s="11">
        <v>0.57801488117631006</v>
      </c>
      <c r="AK81" s="11">
        <v>0.64038217216507431</v>
      </c>
      <c r="AL81" s="11">
        <v>0.77723181952128317</v>
      </c>
      <c r="AM81" s="11">
        <v>0.47893416739725492</v>
      </c>
      <c r="AN81" s="11">
        <v>4.6471980063004223E-2</v>
      </c>
      <c r="AO81" s="11">
        <v>-0.12653054598871952</v>
      </c>
      <c r="AP81" s="11">
        <v>-0.14729586596154301</v>
      </c>
      <c r="AQ81" s="11">
        <v>0.46432243628792524</v>
      </c>
      <c r="AR81" s="11">
        <v>0.47238945960160206</v>
      </c>
      <c r="AS81" s="11">
        <v>0.37924402989214934</v>
      </c>
      <c r="AT81" s="11">
        <v>0.370029363566097</v>
      </c>
      <c r="AU81" s="11">
        <v>0.16738621960250799</v>
      </c>
      <c r="AV81" s="11">
        <v>0.18006510997258202</v>
      </c>
      <c r="AW81" s="11">
        <v>0.21411093613684473</v>
      </c>
      <c r="AX81" s="11">
        <v>0.35772440527796623</v>
      </c>
      <c r="AY81" s="11">
        <v>0.28889440175170245</v>
      </c>
      <c r="AZ81" s="11">
        <v>0.45850690787566495</v>
      </c>
      <c r="BA81" s="11">
        <v>0.92846960672042578</v>
      </c>
      <c r="BB81" s="11">
        <v>1.3021872449582799</v>
      </c>
      <c r="BC81" s="11">
        <v>1.7182841782221052</v>
      </c>
      <c r="BD81" s="11">
        <v>1.9020992532438674</v>
      </c>
      <c r="BE81" s="11">
        <v>2.1362717562150975</v>
      </c>
      <c r="BF81" s="11">
        <v>1.3824262891321508</v>
      </c>
      <c r="BG81" s="11">
        <v>1.2314799465731081</v>
      </c>
      <c r="BH81" s="11">
        <v>1.2957117942334482</v>
      </c>
      <c r="BI81" s="11">
        <v>0.9717799508211632</v>
      </c>
      <c r="BJ81" s="11">
        <v>1.5734318242295675</v>
      </c>
      <c r="BK81" s="11">
        <v>1.3725594459859094</v>
      </c>
      <c r="BL81" s="11">
        <v>1.5021464014289818</v>
      </c>
      <c r="BM81" s="11">
        <v>1.9112677581603368</v>
      </c>
      <c r="BN81" s="11">
        <v>1.4793409182309563</v>
      </c>
      <c r="BO81" s="11">
        <v>1.6764604348441718</v>
      </c>
      <c r="BP81" s="11">
        <v>1.6411444341848291</v>
      </c>
      <c r="BQ81" s="11">
        <v>1.6623420667628117</v>
      </c>
      <c r="BR81" s="11">
        <v>1.5812186356625977</v>
      </c>
      <c r="BS81" s="11">
        <v>1.5151799091779303</v>
      </c>
      <c r="BT81" s="11">
        <v>0.99294775292904369</v>
      </c>
      <c r="BU81" s="11">
        <v>0.33254503091410015</v>
      </c>
      <c r="BV81" s="11">
        <v>0.7417281601303799</v>
      </c>
      <c r="BW81" s="11">
        <v>0.33961699709405113</v>
      </c>
      <c r="BX81" s="11">
        <v>0.49275556192686065</v>
      </c>
      <c r="BY81" s="11">
        <v>0.61413954322145581</v>
      </c>
      <c r="BZ81" s="11">
        <v>0.81615262532779576</v>
      </c>
      <c r="CA81" s="11">
        <v>0.91275346493175702</v>
      </c>
      <c r="CB81" s="11">
        <v>1.0121896012768814</v>
      </c>
      <c r="CC81" s="11">
        <v>1.1665687617649074</v>
      </c>
      <c r="CD81" s="11">
        <v>0.86373029048961758</v>
      </c>
      <c r="CE81" s="11">
        <v>1.2949209220726701</v>
      </c>
      <c r="CF81" s="11">
        <v>1.15537132555559</v>
      </c>
      <c r="CG81" s="11">
        <v>1.0207754797882229</v>
      </c>
      <c r="CH81" s="11">
        <v>1.1252314908325602</v>
      </c>
      <c r="CI81" s="11">
        <v>1.0999809592750154</v>
      </c>
      <c r="CJ81" s="11">
        <v>1.3060430435024752</v>
      </c>
      <c r="CK81" s="11">
        <v>1.3333608295187691</v>
      </c>
      <c r="CL81" s="11">
        <v>1.2362932001656042</v>
      </c>
      <c r="CM81" s="11">
        <v>1.4418595439509017</v>
      </c>
      <c r="CN81" s="11">
        <v>1.3291482021698817</v>
      </c>
      <c r="CO81" s="11">
        <v>1.5307344918273125</v>
      </c>
      <c r="CP81" s="11">
        <v>1.3549420927270988</v>
      </c>
      <c r="CQ81" s="11">
        <v>0.73306504061338895</v>
      </c>
      <c r="CR81" s="11">
        <v>0.5851306309565445</v>
      </c>
      <c r="CS81" s="11">
        <v>0.27694177849141177</v>
      </c>
      <c r="CT81" s="11">
        <v>0.29533931748280051</v>
      </c>
      <c r="CU81" s="11">
        <v>0.11504136192008624</v>
      </c>
      <c r="CV81" s="11">
        <v>0.16852316686706373</v>
      </c>
      <c r="CW81" s="11">
        <v>0.43351966011649151</v>
      </c>
      <c r="CX81" s="11">
        <v>0.32461745018676336</v>
      </c>
      <c r="CY81" s="11">
        <v>0.71384071811996341</v>
      </c>
      <c r="CZ81" s="11">
        <v>0.65545923186991317</v>
      </c>
      <c r="DA81" s="11">
        <v>0.37509944823659841</v>
      </c>
      <c r="DB81" s="11">
        <v>0.22012196943625753</v>
      </c>
      <c r="DC81" s="11">
        <v>7.460035601362075E-2</v>
      </c>
      <c r="DD81" s="11">
        <v>0.25605302623364545</v>
      </c>
      <c r="DE81" s="11">
        <v>0.14699253692516173</v>
      </c>
      <c r="DF81" s="11">
        <v>0.44590082920633922</v>
      </c>
      <c r="DG81" s="11">
        <v>0.40301737828578221</v>
      </c>
      <c r="DH81" s="11">
        <v>0.22962482277662352</v>
      </c>
      <c r="DI81" s="11">
        <v>0.31072277681610827</v>
      </c>
      <c r="DJ81" s="11">
        <v>0.23392556410555054</v>
      </c>
      <c r="DK81" s="11">
        <v>0.156539936408509</v>
      </c>
      <c r="DL81" s="11">
        <v>0.41096147885829026</v>
      </c>
      <c r="DM81" s="11">
        <v>0.56594345538797031</v>
      </c>
      <c r="DN81" s="11">
        <v>0.70248336207523254</v>
      </c>
      <c r="DO81" s="11">
        <v>0.95844389157974352</v>
      </c>
      <c r="DP81" s="11">
        <v>0.69016762507468132</v>
      </c>
      <c r="DQ81" s="11">
        <v>0.7685123553545925</v>
      </c>
      <c r="DR81" s="11">
        <v>0.90665807348117944</v>
      </c>
      <c r="DS81" s="11">
        <v>0.56841606474835327</v>
      </c>
      <c r="DT81" s="11">
        <v>0.72321394597771549</v>
      </c>
      <c r="DU81" s="11">
        <v>0.52684628726029903</v>
      </c>
      <c r="DV81" s="11">
        <v>0.31071015578324201</v>
      </c>
      <c r="DW81" s="11">
        <v>0.87956125831742649</v>
      </c>
      <c r="DX81" s="11">
        <v>1.1254147270765065</v>
      </c>
      <c r="DY81" s="11">
        <v>1.357953040343973</v>
      </c>
      <c r="DZ81" s="11">
        <v>1.9943078011991724</v>
      </c>
      <c r="EA81" s="11">
        <v>2.4849455677227099</v>
      </c>
      <c r="EB81" s="11">
        <v>2.7338397188532326</v>
      </c>
      <c r="EC81" s="11">
        <v>3.0766964091553772</v>
      </c>
      <c r="ED81" s="11">
        <v>2.8776572965884446</v>
      </c>
      <c r="EE81" s="11">
        <v>2.2966376524284975</v>
      </c>
      <c r="EF81" s="11">
        <v>2.1856532710138676</v>
      </c>
      <c r="EG81" s="11">
        <v>1.85231155340678</v>
      </c>
      <c r="EH81" s="11">
        <v>1.604744153585355</v>
      </c>
      <c r="EI81" s="11">
        <v>1.5506067859832551</v>
      </c>
      <c r="EJ81" s="11">
        <v>1.2123136502013803</v>
      </c>
      <c r="EK81" s="11">
        <v>1.1478783694155346</v>
      </c>
      <c r="EL81" s="11">
        <v>0.89561366679675969</v>
      </c>
      <c r="EM81" s="11">
        <v>0.70270455490695827</v>
      </c>
      <c r="EN81" s="11">
        <v>0.39501680493674018</v>
      </c>
      <c r="EO81" s="11">
        <v>0.31778691527121095</v>
      </c>
      <c r="EP81" s="11">
        <v>0.17027787538657024</v>
      </c>
      <c r="EQ81" s="11">
        <v>0.3232416657851882</v>
      </c>
      <c r="ER81" s="11">
        <v>0.37671983382247626</v>
      </c>
      <c r="ES81" s="11">
        <v>0.306725981599272</v>
      </c>
      <c r="ET81" s="11">
        <v>0.65794655089550502</v>
      </c>
      <c r="EU81" s="11">
        <v>0.50406079758087707</v>
      </c>
      <c r="EV81" s="11">
        <v>0.59788983794691952</v>
      </c>
      <c r="EW81" s="11">
        <v>0.68159972199005558</v>
      </c>
      <c r="EX81" s="11">
        <v>0.62102586724639752</v>
      </c>
      <c r="EY81" s="11">
        <v>0.65858604349496996</v>
      </c>
      <c r="EZ81" s="11">
        <v>1.0441696915988326</v>
      </c>
      <c r="FA81" s="11">
        <v>1.1561817590678205</v>
      </c>
      <c r="FB81" s="11">
        <v>1.3518385227291485</v>
      </c>
      <c r="FC81" s="11">
        <v>2.2746958401703301</v>
      </c>
      <c r="FD81" s="11">
        <v>2.8736112737676027</v>
      </c>
      <c r="FE81" s="11">
        <v>3.2592803733958675</v>
      </c>
      <c r="FF81" s="11">
        <v>3.2532782951267727</v>
      </c>
      <c r="FG81" s="11">
        <v>2.7071902386408002</v>
      </c>
      <c r="FH81" s="11">
        <v>1.8982935753609</v>
      </c>
      <c r="FI81" s="11">
        <v>1.2902046139206225</v>
      </c>
      <c r="FJ81" s="11">
        <v>0.76421862857261424</v>
      </c>
      <c r="FK81" s="11">
        <v>-0.20177394077731575</v>
      </c>
      <c r="FL81" s="11">
        <v>-0.69612948226783389</v>
      </c>
      <c r="FM81" s="11">
        <v>-1.063940366200804</v>
      </c>
      <c r="FN81" s="11">
        <v>-1.1348006711832312</v>
      </c>
      <c r="FO81" s="11">
        <v>-0.92128745323761119</v>
      </c>
      <c r="FP81" s="11">
        <v>-0.82529494934432424</v>
      </c>
      <c r="FQ81" s="11">
        <v>-0.40107635934239222</v>
      </c>
      <c r="FR81" s="11">
        <v>-0.49826515301160174</v>
      </c>
      <c r="FS81" s="11">
        <v>-0.6114963500167867</v>
      </c>
      <c r="FT81" s="11">
        <v>-0.7741626434917942</v>
      </c>
      <c r="FU81" s="11">
        <v>-0.88899383688846356</v>
      </c>
      <c r="FV81" s="11">
        <v>-0.8838917510835036</v>
      </c>
      <c r="FW81" s="11">
        <v>-0.54664438581226349</v>
      </c>
      <c r="FX81" s="11">
        <v>-0.18055813466532772</v>
      </c>
      <c r="FY81" s="11"/>
      <c r="FZ81" s="11"/>
      <c r="GA81" s="11"/>
      <c r="GB81" s="11"/>
      <c r="GC81" s="11"/>
      <c r="GD81" s="11"/>
      <c r="GE81" s="11"/>
      <c r="GF81" s="11"/>
      <c r="GG81" s="11"/>
      <c r="GH81" s="11"/>
    </row>
    <row r="82" spans="2:190" x14ac:dyDescent="0.25">
      <c r="B82" s="35" t="s">
        <v>389</v>
      </c>
      <c r="C82" t="e">
        <f>C81-C79</f>
        <v>#VALUE!</v>
      </c>
      <c r="D82" t="e">
        <f t="shared" ref="D82:BO82" si="133">D81-D79</f>
        <v>#VALUE!</v>
      </c>
      <c r="E82" t="e">
        <f t="shared" si="133"/>
        <v>#VALUE!</v>
      </c>
      <c r="F82" t="e">
        <f t="shared" si="133"/>
        <v>#VALUE!</v>
      </c>
      <c r="G82" t="e">
        <f t="shared" si="133"/>
        <v>#VALUE!</v>
      </c>
      <c r="H82" t="e">
        <f t="shared" si="133"/>
        <v>#VALUE!</v>
      </c>
      <c r="I82" t="e">
        <f t="shared" si="133"/>
        <v>#VALUE!</v>
      </c>
      <c r="J82" t="e">
        <f t="shared" si="133"/>
        <v>#VALUE!</v>
      </c>
      <c r="K82" t="e">
        <f t="shared" si="133"/>
        <v>#VALUE!</v>
      </c>
      <c r="L82" t="e">
        <f t="shared" si="133"/>
        <v>#VALUE!</v>
      </c>
      <c r="M82" t="e">
        <f t="shared" si="133"/>
        <v>#VALUE!</v>
      </c>
      <c r="N82" t="e">
        <f t="shared" si="133"/>
        <v>#VALUE!</v>
      </c>
      <c r="O82" t="e">
        <f t="shared" si="133"/>
        <v>#VALUE!</v>
      </c>
      <c r="P82" t="e">
        <f t="shared" si="133"/>
        <v>#VALUE!</v>
      </c>
      <c r="Q82" t="e">
        <f t="shared" si="133"/>
        <v>#VALUE!</v>
      </c>
      <c r="R82" t="e">
        <f t="shared" si="133"/>
        <v>#VALUE!</v>
      </c>
      <c r="S82" t="e">
        <f t="shared" si="133"/>
        <v>#VALUE!</v>
      </c>
      <c r="T82" t="e">
        <f t="shared" si="133"/>
        <v>#VALUE!</v>
      </c>
      <c r="U82" t="e">
        <f t="shared" si="133"/>
        <v>#VALUE!</v>
      </c>
      <c r="V82" t="e">
        <f t="shared" si="133"/>
        <v>#VALUE!</v>
      </c>
      <c r="W82" t="e">
        <f t="shared" si="133"/>
        <v>#VALUE!</v>
      </c>
      <c r="X82" t="e">
        <f t="shared" si="133"/>
        <v>#VALUE!</v>
      </c>
      <c r="Y82" t="e">
        <f t="shared" si="133"/>
        <v>#VALUE!</v>
      </c>
      <c r="Z82" t="e">
        <f t="shared" si="133"/>
        <v>#VALUE!</v>
      </c>
      <c r="AA82" t="e">
        <f t="shared" si="133"/>
        <v>#VALUE!</v>
      </c>
      <c r="AB82" t="e">
        <f t="shared" si="133"/>
        <v>#VALUE!</v>
      </c>
      <c r="AC82" t="e">
        <f t="shared" si="133"/>
        <v>#VALUE!</v>
      </c>
      <c r="AD82" t="e">
        <f t="shared" si="133"/>
        <v>#VALUE!</v>
      </c>
      <c r="AE82" t="e">
        <f t="shared" si="133"/>
        <v>#VALUE!</v>
      </c>
      <c r="AF82" t="e">
        <f t="shared" si="133"/>
        <v>#VALUE!</v>
      </c>
      <c r="AG82" t="e">
        <f t="shared" si="133"/>
        <v>#VALUE!</v>
      </c>
      <c r="AH82" t="e">
        <f t="shared" si="133"/>
        <v>#VALUE!</v>
      </c>
      <c r="AI82" t="e">
        <f t="shared" si="133"/>
        <v>#VALUE!</v>
      </c>
      <c r="AJ82" t="e">
        <f t="shared" si="133"/>
        <v>#VALUE!</v>
      </c>
      <c r="AK82" t="e">
        <f t="shared" si="133"/>
        <v>#VALUE!</v>
      </c>
      <c r="AL82" t="e">
        <f t="shared" si="133"/>
        <v>#VALUE!</v>
      </c>
      <c r="AM82" t="e">
        <f t="shared" si="133"/>
        <v>#VALUE!</v>
      </c>
      <c r="AN82" t="e">
        <f t="shared" si="133"/>
        <v>#VALUE!</v>
      </c>
      <c r="AO82" t="e">
        <f t="shared" si="133"/>
        <v>#VALUE!</v>
      </c>
      <c r="AP82" t="e">
        <f t="shared" si="133"/>
        <v>#VALUE!</v>
      </c>
      <c r="AQ82" t="e">
        <f t="shared" si="133"/>
        <v>#VALUE!</v>
      </c>
      <c r="AR82" t="e">
        <f t="shared" si="133"/>
        <v>#VALUE!</v>
      </c>
      <c r="AS82" t="e">
        <f t="shared" si="133"/>
        <v>#VALUE!</v>
      </c>
      <c r="AT82" t="e">
        <f t="shared" si="133"/>
        <v>#VALUE!</v>
      </c>
      <c r="AU82" t="e">
        <f t="shared" si="133"/>
        <v>#VALUE!</v>
      </c>
      <c r="AV82" t="e">
        <f t="shared" si="133"/>
        <v>#VALUE!</v>
      </c>
      <c r="AW82" t="e">
        <f t="shared" si="133"/>
        <v>#VALUE!</v>
      </c>
      <c r="AX82" t="e">
        <f t="shared" si="133"/>
        <v>#VALUE!</v>
      </c>
      <c r="AY82" t="e">
        <f t="shared" si="133"/>
        <v>#VALUE!</v>
      </c>
      <c r="AZ82" t="e">
        <f t="shared" si="133"/>
        <v>#VALUE!</v>
      </c>
      <c r="BA82" t="e">
        <f t="shared" si="133"/>
        <v>#VALUE!</v>
      </c>
      <c r="BB82" t="e">
        <f t="shared" si="133"/>
        <v>#VALUE!</v>
      </c>
      <c r="BC82" t="e">
        <f t="shared" si="133"/>
        <v>#VALUE!</v>
      </c>
      <c r="BD82" t="e">
        <f t="shared" si="133"/>
        <v>#VALUE!</v>
      </c>
      <c r="BE82" t="e">
        <f t="shared" si="133"/>
        <v>#VALUE!</v>
      </c>
      <c r="BF82" t="e">
        <f t="shared" si="133"/>
        <v>#VALUE!</v>
      </c>
      <c r="BG82" t="e">
        <f t="shared" si="133"/>
        <v>#VALUE!</v>
      </c>
      <c r="BH82" t="e">
        <f t="shared" si="133"/>
        <v>#VALUE!</v>
      </c>
      <c r="BI82" t="e">
        <f t="shared" si="133"/>
        <v>#VALUE!</v>
      </c>
      <c r="BJ82" t="e">
        <f t="shared" si="133"/>
        <v>#VALUE!</v>
      </c>
      <c r="BK82" t="e">
        <f t="shared" si="133"/>
        <v>#VALUE!</v>
      </c>
      <c r="BL82" t="e">
        <f t="shared" si="133"/>
        <v>#VALUE!</v>
      </c>
      <c r="BM82" t="e">
        <f t="shared" si="133"/>
        <v>#VALUE!</v>
      </c>
      <c r="BN82" t="e">
        <f t="shared" si="133"/>
        <v>#VALUE!</v>
      </c>
      <c r="BO82" t="e">
        <f t="shared" si="133"/>
        <v>#VALUE!</v>
      </c>
      <c r="BP82" t="e">
        <f t="shared" ref="BP82:EA82" si="134">BP81-BP79</f>
        <v>#VALUE!</v>
      </c>
      <c r="BQ82" t="e">
        <f t="shared" si="134"/>
        <v>#VALUE!</v>
      </c>
      <c r="BR82" t="e">
        <f t="shared" si="134"/>
        <v>#VALUE!</v>
      </c>
      <c r="BS82" t="e">
        <f t="shared" si="134"/>
        <v>#VALUE!</v>
      </c>
      <c r="BT82" t="e">
        <f t="shared" si="134"/>
        <v>#VALUE!</v>
      </c>
      <c r="BU82" t="e">
        <f t="shared" si="134"/>
        <v>#VALUE!</v>
      </c>
      <c r="BV82" t="e">
        <f t="shared" si="134"/>
        <v>#VALUE!</v>
      </c>
      <c r="BW82" t="e">
        <f t="shared" si="134"/>
        <v>#VALUE!</v>
      </c>
      <c r="BX82" t="e">
        <f t="shared" si="134"/>
        <v>#VALUE!</v>
      </c>
      <c r="BY82" t="e">
        <f t="shared" si="134"/>
        <v>#VALUE!</v>
      </c>
      <c r="BZ82" t="e">
        <f t="shared" si="134"/>
        <v>#VALUE!</v>
      </c>
      <c r="CA82" t="e">
        <f t="shared" si="134"/>
        <v>#VALUE!</v>
      </c>
      <c r="CB82" t="e">
        <f t="shared" si="134"/>
        <v>#VALUE!</v>
      </c>
      <c r="CC82" t="e">
        <f t="shared" si="134"/>
        <v>#VALUE!</v>
      </c>
      <c r="CD82" t="e">
        <f t="shared" si="134"/>
        <v>#VALUE!</v>
      </c>
      <c r="CE82" t="e">
        <f t="shared" si="134"/>
        <v>#VALUE!</v>
      </c>
      <c r="CF82" t="e">
        <f t="shared" si="134"/>
        <v>#VALUE!</v>
      </c>
      <c r="CG82" t="e">
        <f t="shared" si="134"/>
        <v>#VALUE!</v>
      </c>
      <c r="CH82" t="e">
        <f t="shared" si="134"/>
        <v>#VALUE!</v>
      </c>
      <c r="CI82" t="e">
        <f t="shared" si="134"/>
        <v>#VALUE!</v>
      </c>
      <c r="CJ82" t="e">
        <f t="shared" si="134"/>
        <v>#VALUE!</v>
      </c>
      <c r="CK82" t="e">
        <f t="shared" si="134"/>
        <v>#VALUE!</v>
      </c>
      <c r="CL82" t="e">
        <f t="shared" si="134"/>
        <v>#VALUE!</v>
      </c>
      <c r="CM82" t="e">
        <f t="shared" si="134"/>
        <v>#VALUE!</v>
      </c>
      <c r="CN82" t="e">
        <f t="shared" si="134"/>
        <v>#VALUE!</v>
      </c>
      <c r="CO82" t="e">
        <f t="shared" si="134"/>
        <v>#VALUE!</v>
      </c>
      <c r="CP82">
        <f t="shared" si="134"/>
        <v>0.30141285260394279</v>
      </c>
      <c r="CQ82">
        <f t="shared" si="134"/>
        <v>0.27630415820387066</v>
      </c>
      <c r="CR82">
        <f t="shared" si="134"/>
        <v>0.24849437204649022</v>
      </c>
      <c r="CS82">
        <f t="shared" si="134"/>
        <v>0.23302210185873368</v>
      </c>
      <c r="CT82">
        <f t="shared" si="134"/>
        <v>0.28212028183065924</v>
      </c>
      <c r="CU82">
        <f t="shared" si="134"/>
        <v>0.24321680659786604</v>
      </c>
      <c r="CV82">
        <f t="shared" si="134"/>
        <v>0.3011175826677982</v>
      </c>
      <c r="CW82">
        <f t="shared" si="134"/>
        <v>0.34130497891887857</v>
      </c>
      <c r="CX82">
        <f t="shared" si="134"/>
        <v>0.43980305772656481</v>
      </c>
      <c r="CY82">
        <f t="shared" si="134"/>
        <v>0.55253230219392235</v>
      </c>
      <c r="CZ82">
        <f t="shared" si="134"/>
        <v>0.44216640053986145</v>
      </c>
      <c r="DA82">
        <f t="shared" si="134"/>
        <v>0.44640796984865194</v>
      </c>
      <c r="DB82">
        <f t="shared" si="134"/>
        <v>0.34833857097114285</v>
      </c>
      <c r="DC82">
        <f t="shared" si="134"/>
        <v>0.21613131255835444</v>
      </c>
      <c r="DD82">
        <f t="shared" si="134"/>
        <v>0.23639664670976196</v>
      </c>
      <c r="DE82">
        <f t="shared" si="134"/>
        <v>0.15164882211791547</v>
      </c>
      <c r="DF82">
        <f t="shared" si="134"/>
        <v>0.13193361508223983</v>
      </c>
      <c r="DG82">
        <f t="shared" si="134"/>
        <v>0.18038864350397105</v>
      </c>
      <c r="DH82">
        <f t="shared" si="134"/>
        <v>0.26040335440722517</v>
      </c>
      <c r="DI82">
        <f t="shared" si="134"/>
        <v>0.36446058758215216</v>
      </c>
      <c r="DJ82">
        <f t="shared" si="134"/>
        <v>0.48818548186121552</v>
      </c>
      <c r="DK82">
        <f t="shared" si="134"/>
        <v>0.57909880082743515</v>
      </c>
      <c r="DL82">
        <f t="shared" si="134"/>
        <v>0.59846741503784884</v>
      </c>
      <c r="DM82">
        <f t="shared" si="134"/>
        <v>0.65249419386333629</v>
      </c>
      <c r="DN82">
        <f t="shared" si="134"/>
        <v>0.64107244217189541</v>
      </c>
      <c r="DO82">
        <f t="shared" si="134"/>
        <v>0.66130510443742785</v>
      </c>
      <c r="DP82">
        <f t="shared" si="134"/>
        <v>0.60152367170258159</v>
      </c>
      <c r="DQ82">
        <f t="shared" si="134"/>
        <v>0.55138558498008861</v>
      </c>
      <c r="DR82">
        <f t="shared" si="134"/>
        <v>0.52518603136952013</v>
      </c>
      <c r="DS82">
        <f t="shared" si="134"/>
        <v>0.39879179107729479</v>
      </c>
      <c r="DT82">
        <f t="shared" si="134"/>
        <v>0.44459913359909942</v>
      </c>
      <c r="DU82">
        <f t="shared" si="134"/>
        <v>0.46876137042936888</v>
      </c>
      <c r="DV82">
        <f t="shared" si="134"/>
        <v>0.41980101592443747</v>
      </c>
      <c r="DW82">
        <f t="shared" si="134"/>
        <v>0.48148836682458618</v>
      </c>
      <c r="DX82">
        <f t="shared" si="134"/>
        <v>0.51643909817228884</v>
      </c>
      <c r="DY82">
        <f t="shared" si="134"/>
        <v>0.45509034210642907</v>
      </c>
      <c r="DZ82">
        <f t="shared" si="134"/>
        <v>0.5916140459245236</v>
      </c>
      <c r="EA82">
        <f t="shared" si="134"/>
        <v>0.79260205219107061</v>
      </c>
      <c r="EB82">
        <f t="shared" ref="EB82:FX82" si="135">EB81-EB79</f>
        <v>0.84109005078136034</v>
      </c>
      <c r="EC82">
        <f t="shared" si="135"/>
        <v>0.95385306147963256</v>
      </c>
      <c r="ED82">
        <f t="shared" si="135"/>
        <v>0.91305511681244367</v>
      </c>
      <c r="EE82">
        <f t="shared" si="135"/>
        <v>0.66099175702019286</v>
      </c>
      <c r="EF82">
        <f t="shared" si="135"/>
        <v>0.55336250797200814</v>
      </c>
      <c r="EG82">
        <f t="shared" si="135"/>
        <v>0.434820216143887</v>
      </c>
      <c r="EH82">
        <f t="shared" si="135"/>
        <v>0.30832800376338665</v>
      </c>
      <c r="EI82">
        <f t="shared" si="135"/>
        <v>0.31694361127374182</v>
      </c>
      <c r="EJ82">
        <f t="shared" si="135"/>
        <v>0.33263724520384963</v>
      </c>
      <c r="EK82">
        <f t="shared" si="135"/>
        <v>0.41189626081294506</v>
      </c>
      <c r="EL82">
        <f t="shared" si="135"/>
        <v>0.48076689784457832</v>
      </c>
      <c r="EM82">
        <f t="shared" si="135"/>
        <v>0.46464174988157075</v>
      </c>
      <c r="EN82">
        <f t="shared" si="135"/>
        <v>0.39428008076651039</v>
      </c>
      <c r="EO82">
        <f t="shared" si="135"/>
        <v>0.33458019360524771</v>
      </c>
      <c r="EP82">
        <f t="shared" si="135"/>
        <v>0.27799350881285811</v>
      </c>
      <c r="EQ82">
        <f t="shared" si="135"/>
        <v>0.35442809384406515</v>
      </c>
      <c r="ER82">
        <f t="shared" si="135"/>
        <v>0.4158078533958241</v>
      </c>
      <c r="ES82">
        <f t="shared" si="135"/>
        <v>0.4185211615037393</v>
      </c>
      <c r="ET82">
        <f t="shared" si="135"/>
        <v>0.56350736276767921</v>
      </c>
      <c r="EU82">
        <f t="shared" si="135"/>
        <v>0.55878127114629506</v>
      </c>
      <c r="EV82">
        <f t="shared" si="135"/>
        <v>0.51965668450266744</v>
      </c>
      <c r="EW82">
        <f t="shared" si="135"/>
        <v>0.50521432148732659</v>
      </c>
      <c r="EX82">
        <f t="shared" si="135"/>
        <v>0.41397780562205155</v>
      </c>
      <c r="EY82">
        <f t="shared" si="135"/>
        <v>0.28879950478383398</v>
      </c>
      <c r="EZ82">
        <f t="shared" si="135"/>
        <v>0.22720853403146335</v>
      </c>
      <c r="FA82">
        <f t="shared" si="135"/>
        <v>3.8146049696148321E-3</v>
      </c>
      <c r="FB82">
        <f t="shared" si="135"/>
        <v>8.1243383826488103E-2</v>
      </c>
      <c r="FC82">
        <f t="shared" si="135"/>
        <v>0.49822119959594158</v>
      </c>
      <c r="FD82">
        <f t="shared" si="135"/>
        <v>0.63890907918171003</v>
      </c>
      <c r="FE82">
        <f t="shared" si="135"/>
        <v>0.70949353218926614</v>
      </c>
      <c r="FF82">
        <f t="shared" si="135"/>
        <v>0.40403578619649627</v>
      </c>
      <c r="FG82">
        <f t="shared" si="135"/>
        <v>0.10702962809553318</v>
      </c>
      <c r="FH82">
        <f t="shared" si="135"/>
        <v>-3.0227222776283202E-2</v>
      </c>
      <c r="FI82">
        <f t="shared" si="135"/>
        <v>-8.0188649422464398E-2</v>
      </c>
      <c r="FJ82">
        <f t="shared" si="135"/>
        <v>-6.5142146635329246E-2</v>
      </c>
      <c r="FK82">
        <f t="shared" si="135"/>
        <v>-0.24338135616325152</v>
      </c>
      <c r="FL82">
        <f t="shared" si="135"/>
        <v>-0.27979818357591701</v>
      </c>
      <c r="FM82">
        <f t="shared" si="135"/>
        <v>-0.1609195316207126</v>
      </c>
      <c r="FN82">
        <f t="shared" si="135"/>
        <v>-4.7884270691470165E-2</v>
      </c>
      <c r="FO82">
        <f t="shared" si="135"/>
        <v>5.0085442979908024E-4</v>
      </c>
      <c r="FP82">
        <f t="shared" si="135"/>
        <v>9.2057143151885623E-2</v>
      </c>
      <c r="FQ82">
        <f t="shared" si="135"/>
        <v>0.14861712966977153</v>
      </c>
      <c r="FR82">
        <f t="shared" si="135"/>
        <v>0.21903014746015464</v>
      </c>
      <c r="FS82">
        <f t="shared" si="135"/>
        <v>0.20126443292264007</v>
      </c>
      <c r="FT82">
        <f t="shared" si="135"/>
        <v>9.7674330010300237E-2</v>
      </c>
      <c r="FU82">
        <f t="shared" si="135"/>
        <v>0.15082172551744932</v>
      </c>
      <c r="FV82">
        <f t="shared" si="135"/>
        <v>7.7543022439314546E-2</v>
      </c>
      <c r="FW82">
        <f t="shared" si="135"/>
        <v>0.17322301883449642</v>
      </c>
      <c r="FX82">
        <f t="shared" si="135"/>
        <v>0.35799003381860411</v>
      </c>
    </row>
    <row r="116" spans="5:5" x14ac:dyDescent="0.25">
      <c r="E116">
        <f>CORREL(CP25:FX25, CP82:FX82)</f>
        <v>0.44946200650559021</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Y76"/>
  <sheetViews>
    <sheetView zoomScale="70" zoomScaleNormal="70" workbookViewId="0"/>
  </sheetViews>
  <sheetFormatPr defaultRowHeight="15" x14ac:dyDescent="0.25"/>
  <cols>
    <col min="1" max="16384" width="9.140625" style="52"/>
  </cols>
  <sheetData>
    <row r="2" spans="1:25" x14ac:dyDescent="0.25">
      <c r="C2" s="52" t="s">
        <v>367</v>
      </c>
      <c r="N2" s="52" t="s">
        <v>368</v>
      </c>
      <c r="Y2" s="52" t="s">
        <v>369</v>
      </c>
    </row>
    <row r="5" spans="1:25" x14ac:dyDescent="0.25">
      <c r="A5" s="52">
        <v>2000</v>
      </c>
    </row>
    <row r="29" spans="1:1" x14ac:dyDescent="0.25">
      <c r="A29" s="52">
        <v>1975</v>
      </c>
    </row>
    <row r="52" spans="1:1" x14ac:dyDescent="0.25">
      <c r="A52" s="52">
        <v>2004</v>
      </c>
    </row>
    <row r="76" spans="1:1" x14ac:dyDescent="0.25">
      <c r="A76" s="52">
        <v>2009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23:C25"/>
  <sheetViews>
    <sheetView workbookViewId="0">
      <selection activeCell="L26" sqref="L26"/>
    </sheetView>
  </sheetViews>
  <sheetFormatPr defaultRowHeight="15" x14ac:dyDescent="0.25"/>
  <sheetData>
    <row r="23" spans="1:3" x14ac:dyDescent="0.25">
      <c r="A23" t="s">
        <v>379</v>
      </c>
      <c r="C23" s="38">
        <f>AVERAGE(Calculations!DS63:FX63)</f>
        <v>0.19470495160179513</v>
      </c>
    </row>
    <row r="24" spans="1:3" x14ac:dyDescent="0.25">
      <c r="A24" t="s">
        <v>378</v>
      </c>
      <c r="C24" s="38">
        <f>AVERAGE(Calculations!DS64:FX64)</f>
        <v>0.44564450672638478</v>
      </c>
    </row>
    <row r="25" spans="1:3" x14ac:dyDescent="0.25">
      <c r="C25" s="38"/>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tabSelected="1" view="pageBreakPreview" zoomScaleNormal="100" zoomScaleSheetLayoutView="100" zoomScalePageLayoutView="85" workbookViewId="0">
      <selection activeCell="F29" sqref="F29"/>
    </sheetView>
  </sheetViews>
  <sheetFormatPr defaultRowHeight="15" x14ac:dyDescent="0.25"/>
  <cols>
    <col min="1" max="16384" width="9.140625" style="52"/>
  </cols>
  <sheetData>
    <row r="1" spans="1:9" ht="15" customHeight="1" x14ac:dyDescent="0.25">
      <c r="A1" s="55"/>
      <c r="B1" s="55"/>
      <c r="C1" s="68" t="s">
        <v>381</v>
      </c>
      <c r="D1" s="68"/>
      <c r="E1" s="68"/>
      <c r="F1" s="68"/>
      <c r="G1" s="68"/>
      <c r="H1" s="55"/>
      <c r="I1" s="55"/>
    </row>
    <row r="2" spans="1:9" ht="15" customHeight="1" x14ac:dyDescent="0.25">
      <c r="A2" s="55"/>
      <c r="B2" s="55"/>
      <c r="C2" s="68"/>
      <c r="D2" s="68"/>
      <c r="E2" s="68"/>
      <c r="F2" s="68"/>
      <c r="G2" s="68"/>
      <c r="H2" s="55"/>
      <c r="I2" s="55"/>
    </row>
    <row r="3" spans="1:9" x14ac:dyDescent="0.25">
      <c r="A3" s="56" t="s">
        <v>385</v>
      </c>
      <c r="B3" s="56"/>
      <c r="C3" s="57" t="s">
        <v>386</v>
      </c>
      <c r="D3" s="57"/>
      <c r="E3" s="57"/>
      <c r="F3" s="57" t="s">
        <v>387</v>
      </c>
      <c r="G3" s="57"/>
      <c r="H3" s="57" t="s">
        <v>388</v>
      </c>
      <c r="I3" s="57"/>
    </row>
    <row r="9" spans="1:9" x14ac:dyDescent="0.25">
      <c r="D9" s="53"/>
      <c r="G9" s="53"/>
    </row>
    <row r="32" spans="2:8" ht="15" customHeight="1" x14ac:dyDescent="0.25">
      <c r="B32" s="59" t="s">
        <v>380</v>
      </c>
      <c r="C32" s="60"/>
      <c r="D32" s="60"/>
      <c r="E32" s="60"/>
      <c r="F32" s="60"/>
      <c r="G32" s="60"/>
      <c r="H32" s="61"/>
    </row>
    <row r="33" spans="2:8" x14ac:dyDescent="0.25">
      <c r="B33" s="62"/>
      <c r="C33" s="63"/>
      <c r="D33" s="63"/>
      <c r="E33" s="63"/>
      <c r="F33" s="63"/>
      <c r="G33" s="63"/>
      <c r="H33" s="64"/>
    </row>
    <row r="34" spans="2:8" x14ac:dyDescent="0.25">
      <c r="B34" s="62"/>
      <c r="C34" s="63"/>
      <c r="D34" s="63"/>
      <c r="E34" s="63"/>
      <c r="F34" s="63"/>
      <c r="G34" s="63"/>
      <c r="H34" s="64"/>
    </row>
    <row r="35" spans="2:8" x14ac:dyDescent="0.25">
      <c r="B35" s="62"/>
      <c r="C35" s="63"/>
      <c r="D35" s="63"/>
      <c r="E35" s="63"/>
      <c r="F35" s="63"/>
      <c r="G35" s="63"/>
      <c r="H35" s="64"/>
    </row>
    <row r="36" spans="2:8" x14ac:dyDescent="0.25">
      <c r="B36" s="62"/>
      <c r="C36" s="63"/>
      <c r="D36" s="63"/>
      <c r="E36" s="63"/>
      <c r="F36" s="63"/>
      <c r="G36" s="63"/>
      <c r="H36" s="64"/>
    </row>
    <row r="37" spans="2:8" x14ac:dyDescent="0.25">
      <c r="B37" s="62"/>
      <c r="C37" s="63"/>
      <c r="D37" s="63"/>
      <c r="E37" s="63"/>
      <c r="F37" s="63"/>
      <c r="G37" s="63"/>
      <c r="H37" s="64"/>
    </row>
    <row r="38" spans="2:8" x14ac:dyDescent="0.25">
      <c r="B38" s="62"/>
      <c r="C38" s="63"/>
      <c r="D38" s="63"/>
      <c r="E38" s="63"/>
      <c r="F38" s="63"/>
      <c r="G38" s="63"/>
      <c r="H38" s="64"/>
    </row>
    <row r="39" spans="2:8" x14ac:dyDescent="0.25">
      <c r="B39" s="62"/>
      <c r="C39" s="63"/>
      <c r="D39" s="63"/>
      <c r="E39" s="63"/>
      <c r="F39" s="63"/>
      <c r="G39" s="63"/>
      <c r="H39" s="64"/>
    </row>
    <row r="40" spans="2:8" x14ac:dyDescent="0.25">
      <c r="B40" s="62"/>
      <c r="C40" s="63"/>
      <c r="D40" s="63"/>
      <c r="E40" s="63"/>
      <c r="F40" s="63"/>
      <c r="G40" s="63"/>
      <c r="H40" s="64"/>
    </row>
    <row r="41" spans="2:8" x14ac:dyDescent="0.25">
      <c r="B41" s="62"/>
      <c r="C41" s="63"/>
      <c r="D41" s="63"/>
      <c r="E41" s="63"/>
      <c r="F41" s="63"/>
      <c r="G41" s="63"/>
      <c r="H41" s="64"/>
    </row>
    <row r="42" spans="2:8" x14ac:dyDescent="0.25">
      <c r="B42" s="65"/>
      <c r="C42" s="66"/>
      <c r="D42" s="66"/>
      <c r="E42" s="66"/>
      <c r="F42" s="66"/>
      <c r="G42" s="66"/>
      <c r="H42" s="67"/>
    </row>
    <row r="49" s="9" customFormat="1" x14ac:dyDescent="0.25"/>
  </sheetData>
  <mergeCells count="2">
    <mergeCell ref="B32:H42"/>
    <mergeCell ref="C1:G2"/>
  </mergeCells>
  <pageMargins left="0.7" right="0.7" top="0.75" bottom="0.75" header="0.3" footer="0.3"/>
  <pageSetup orientation="portrait" r:id="rId1"/>
  <headerFooter>
    <oddFooter>&amp;L&amp;G&amp;R&amp;D</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62"/>
  <sheetViews>
    <sheetView workbookViewId="0">
      <selection activeCell="E2" sqref="E2"/>
    </sheetView>
  </sheetViews>
  <sheetFormatPr defaultRowHeight="15" x14ac:dyDescent="0.25"/>
  <cols>
    <col min="1" max="1" width="10.7109375" bestFit="1" customWidth="1"/>
    <col min="2" max="2" width="10.7109375" customWidth="1"/>
  </cols>
  <sheetData>
    <row r="1" spans="1:5" x14ac:dyDescent="0.25">
      <c r="A1" t="s">
        <v>382</v>
      </c>
      <c r="B1" t="s">
        <v>384</v>
      </c>
      <c r="C1" t="s">
        <v>383</v>
      </c>
      <c r="D1" t="s">
        <v>375</v>
      </c>
      <c r="E1" t="s">
        <v>391</v>
      </c>
    </row>
    <row r="2" spans="1:5" x14ac:dyDescent="0.25">
      <c r="A2" s="58">
        <f ca="1">IF(ISBLANK(INDEX(Calculations!$9:$9, ROW()+121)), "", IF(INDEX(Calculations!$9:$9, , ROW()+121)&lt;TODAY(), INDEX(Calculations!$9:$9, , ROW()+121), ""))</f>
        <v>36616</v>
      </c>
      <c r="B2" s="54" t="str">
        <f ca="1">TEXT(IF(ISNUMBER(A2), DATE(YEAR(A2), MONTH(A2)-2, 1), ""), "mm/dd/yy")</f>
        <v>01/01/00</v>
      </c>
      <c r="C2" t="str">
        <f ca="1">IFERROR(TEXT(INDEX(Calculations!$1:$81, MATCH($C$1, Calculations!$B:$B, 0), MATCH(fiscal_iFinal!$A2, Calculations!$9:$9, 0)), "0.000"), "")</f>
        <v>0.216</v>
      </c>
      <c r="D2" t="str">
        <f ca="1">IFERROR(TEXT(INDEX(Calculations!$1:$81, MATCH($D$1, Calculations!$B:$B, 0), MATCH(fiscal_iFinal!$A2, Calculations!$9:$9, 0)), "0"), "")</f>
        <v>0</v>
      </c>
      <c r="E2" t="str">
        <f ca="1">IFERROR(TEXT(INDEX(Calculations!$1:$81, MATCH($E$1, Calculations!$B:$B, 0), MATCH(fiscal_iFinal!$A2, Calculations!$9:$9, 0)), "0.000"), "")</f>
        <v>-0.943</v>
      </c>
    </row>
    <row r="3" spans="1:5" x14ac:dyDescent="0.25">
      <c r="A3" s="58">
        <f ca="1">IF(ISBLANK(INDEX(Calculations!$9:$9, ROW()+121)), "", IF(INDEX(Calculations!$9:$9, , ROW()+121)&lt;TODAY(), INDEX(Calculations!$9:$9, , ROW()+121), ""))</f>
        <v>36707</v>
      </c>
      <c r="B3" s="54" t="str">
        <f t="shared" ref="B3:B66" ca="1" si="0">TEXT(IF(ISNUMBER(A3), DATE(YEAR(A3), MONTH(A3)-2, 1), ""), "mm/dd/yy")</f>
        <v>04/01/00</v>
      </c>
      <c r="C3" t="str">
        <f ca="1">IFERROR(TEXT(INDEX(Calculations!$1:$81, MATCH($C$1, Calculations!$B:$B, 0), MATCH(fiscal_iFinal!$A3, Calculations!$9:$9, 0)), "0.000"), "")</f>
        <v>0.317</v>
      </c>
      <c r="D3" t="str">
        <f ca="1">IFERROR(TEXT(INDEX(Calculations!$1:$81, MATCH($D$1, Calculations!$B:$B, 0), MATCH(fiscal_iFinal!$A3, Calculations!$9:$9, 0)), "0"), "")</f>
        <v>0</v>
      </c>
      <c r="E3" t="str">
        <f ca="1">IFERROR(TEXT(INDEX(Calculations!$1:$81, MATCH($E$1, Calculations!$B:$B, 0), MATCH(fiscal_iFinal!$A3, Calculations!$9:$9, 0)), "0.000"), "")</f>
        <v>0.636</v>
      </c>
    </row>
    <row r="4" spans="1:5" x14ac:dyDescent="0.25">
      <c r="A4" s="58">
        <f ca="1">IF(ISBLANK(INDEX(Calculations!$9:$9, ROW()+121)), "", IF(INDEX(Calculations!$9:$9, , ROW()+121)&lt;TODAY(), INDEX(Calculations!$9:$9, , ROW()+121), ""))</f>
        <v>36799</v>
      </c>
      <c r="B4" s="54" t="str">
        <f t="shared" ca="1" si="0"/>
        <v>07/01/00</v>
      </c>
      <c r="C4" t="str">
        <f ca="1">IFERROR(TEXT(INDEX(Calculations!$1:$81, MATCH($C$1, Calculations!$B:$B, 0), MATCH(fiscal_iFinal!$A4, Calculations!$9:$9, 0)), "0.000"), "")</f>
        <v>0.102</v>
      </c>
      <c r="D4" t="str">
        <f ca="1">IFERROR(TEXT(INDEX(Calculations!$1:$81, MATCH($D$1, Calculations!$B:$B, 0), MATCH(fiscal_iFinal!$A4, Calculations!$9:$9, 0)), "0"), "")</f>
        <v>0</v>
      </c>
      <c r="E4" t="str">
        <f ca="1">IFERROR(TEXT(INDEX(Calculations!$1:$81, MATCH($E$1, Calculations!$B:$B, 0), MATCH(fiscal_iFinal!$A4, Calculations!$9:$9, 0)), "0.000"), "")</f>
        <v>-0.189</v>
      </c>
    </row>
    <row r="5" spans="1:5" x14ac:dyDescent="0.25">
      <c r="A5" s="58">
        <f ca="1">IF(ISBLANK(INDEX(Calculations!$9:$9, ROW()+121)), "", IF(INDEX(Calculations!$9:$9, , ROW()+121)&lt;TODAY(), INDEX(Calculations!$9:$9, , ROW()+121), ""))</f>
        <v>36891</v>
      </c>
      <c r="B5" s="54" t="str">
        <f t="shared" ca="1" si="0"/>
        <v>10/01/00</v>
      </c>
      <c r="C5" t="str">
        <f ca="1">IFERROR(TEXT(INDEX(Calculations!$1:$81, MATCH($C$1, Calculations!$B:$B, 0), MATCH(fiscal_iFinal!$A5, Calculations!$9:$9, 0)), "0.000"), "")</f>
        <v>-0.067</v>
      </c>
      <c r="D5" t="str">
        <f ca="1">IFERROR(TEXT(INDEX(Calculations!$1:$81, MATCH($D$1, Calculations!$B:$B, 0), MATCH(fiscal_iFinal!$A5, Calculations!$9:$9, 0)), "0"), "")</f>
        <v>0</v>
      </c>
      <c r="E5" t="str">
        <f ca="1">IFERROR(TEXT(INDEX(Calculations!$1:$81, MATCH($E$1, Calculations!$B:$B, 0), MATCH(fiscal_iFinal!$A5, Calculations!$9:$9, 0)), "0.000"), "")</f>
        <v>0.230</v>
      </c>
    </row>
    <row r="6" spans="1:5" x14ac:dyDescent="0.25">
      <c r="A6" s="58">
        <f ca="1">IF(ISBLANK(INDEX(Calculations!$9:$9, ROW()+121)), "", IF(INDEX(Calculations!$9:$9, , ROW()+121)&lt;TODAY(), INDEX(Calculations!$9:$9, , ROW()+121), ""))</f>
        <v>36981</v>
      </c>
      <c r="B6" s="54" t="str">
        <f t="shared" ca="1" si="0"/>
        <v>01/01/01</v>
      </c>
      <c r="C6" t="str">
        <f ca="1">IFERROR(TEXT(INDEX(Calculations!$1:$81, MATCH($C$1, Calculations!$B:$B, 0), MATCH(fiscal_iFinal!$A6, Calculations!$9:$9, 0)), "0.000"), "")</f>
        <v>0.446</v>
      </c>
      <c r="D6" t="str">
        <f ca="1">IFERROR(TEXT(INDEX(Calculations!$1:$81, MATCH($D$1, Calculations!$B:$B, 0), MATCH(fiscal_iFinal!$A6, Calculations!$9:$9, 0)), "0"), "")</f>
        <v>1</v>
      </c>
      <c r="E6" t="str">
        <f ca="1">IFERROR(TEXT(INDEX(Calculations!$1:$81, MATCH($E$1, Calculations!$B:$B, 0), MATCH(fiscal_iFinal!$A6, Calculations!$9:$9, 0)), "0.000"), "")</f>
        <v>1.107</v>
      </c>
    </row>
    <row r="7" spans="1:5" x14ac:dyDescent="0.25">
      <c r="A7" s="58">
        <f ca="1">IF(ISBLANK(INDEX(Calculations!$9:$9, ROW()+121)), "", IF(INDEX(Calculations!$9:$9, , ROW()+121)&lt;TODAY(), INDEX(Calculations!$9:$9, , ROW()+121), ""))</f>
        <v>37072</v>
      </c>
      <c r="B7" s="54" t="str">
        <f t="shared" ca="1" si="0"/>
        <v>04/01/01</v>
      </c>
      <c r="C7" t="str">
        <f ca="1">IFERROR(TEXT(INDEX(Calculations!$1:$81, MATCH($C$1, Calculations!$B:$B, 0), MATCH(fiscal_iFinal!$A7, Calculations!$9:$9, 0)), "0.000"), "")</f>
        <v>0.666</v>
      </c>
      <c r="D7" t="str">
        <f ca="1">IFERROR(TEXT(INDEX(Calculations!$1:$81, MATCH($D$1, Calculations!$B:$B, 0), MATCH(fiscal_iFinal!$A7, Calculations!$9:$9, 0)), "0"), "")</f>
        <v>1</v>
      </c>
      <c r="E7" t="str">
        <f ca="1">IFERROR(TEXT(INDEX(Calculations!$1:$81, MATCH($E$1, Calculations!$B:$B, 0), MATCH(fiscal_iFinal!$A7, Calculations!$9:$9, 0)), "0.000"), "")</f>
        <v>1.517</v>
      </c>
    </row>
    <row r="8" spans="1:5" x14ac:dyDescent="0.25">
      <c r="A8" s="58">
        <f ca="1">IF(ISBLANK(INDEX(Calculations!$9:$9, ROW()+121)), "", IF(INDEX(Calculations!$9:$9, , ROW()+121)&lt;TODAY(), INDEX(Calculations!$9:$9, , ROW()+121), ""))</f>
        <v>37164</v>
      </c>
      <c r="B8" s="54" t="str">
        <f t="shared" ca="1" si="0"/>
        <v>07/01/01</v>
      </c>
      <c r="C8" t="str">
        <f ca="1">IFERROR(TEXT(INDEX(Calculations!$1:$81, MATCH($C$1, Calculations!$B:$B, 0), MATCH(fiscal_iFinal!$A8, Calculations!$9:$9, 0)), "0.000"), "")</f>
        <v>0.961</v>
      </c>
      <c r="D8" t="str">
        <f ca="1">IFERROR(TEXT(INDEX(Calculations!$1:$81, MATCH($D$1, Calculations!$B:$B, 0), MATCH(fiscal_iFinal!$A8, Calculations!$9:$9, 0)), "0"), "")</f>
        <v>1</v>
      </c>
      <c r="E8" t="str">
        <f ca="1">IFERROR(TEXT(INDEX(Calculations!$1:$81, MATCH($E$1, Calculations!$B:$B, 0), MATCH(fiscal_iFinal!$A8, Calculations!$9:$9, 0)), "0.000"), "")</f>
        <v>0.991</v>
      </c>
    </row>
    <row r="9" spans="1:5" x14ac:dyDescent="0.25">
      <c r="A9" s="58">
        <f ca="1">IF(ISBLANK(INDEX(Calculations!$9:$9, ROW()+121)), "", IF(INDEX(Calculations!$9:$9, , ROW()+121)&lt;TODAY(), INDEX(Calculations!$9:$9, , ROW()+121), ""))</f>
        <v>37256</v>
      </c>
      <c r="B9" s="54" t="str">
        <f t="shared" ca="1" si="0"/>
        <v>10/01/01</v>
      </c>
      <c r="C9" t="str">
        <f ca="1">IFERROR(TEXT(INDEX(Calculations!$1:$81, MATCH($C$1, Calculations!$B:$B, 0), MATCH(fiscal_iFinal!$A9, Calculations!$9:$9, 0)), "0.000"), "")</f>
        <v>1.481</v>
      </c>
      <c r="D9" t="str">
        <f ca="1">IFERROR(TEXT(INDEX(Calculations!$1:$81, MATCH($D$1, Calculations!$B:$B, 0), MATCH(fiscal_iFinal!$A9, Calculations!$9:$9, 0)), "0"), "")</f>
        <v>1</v>
      </c>
      <c r="E9" t="str">
        <f ca="1">IFERROR(TEXT(INDEX(Calculations!$1:$81, MATCH($E$1, Calculations!$B:$B, 0), MATCH(fiscal_iFinal!$A9, Calculations!$9:$9, 0)), "0.000"), "")</f>
        <v>2.308</v>
      </c>
    </row>
    <row r="10" spans="1:5" x14ac:dyDescent="0.25">
      <c r="A10" s="58">
        <f ca="1">IF(ISBLANK(INDEX(Calculations!$9:$9, ROW()+121)), "", IF(INDEX(Calculations!$9:$9, , ROW()+121)&lt;TODAY(), INDEX(Calculations!$9:$9, , ROW()+121), ""))</f>
        <v>37346</v>
      </c>
      <c r="B10" s="54" t="str">
        <f t="shared" ca="1" si="0"/>
        <v>01/01/02</v>
      </c>
      <c r="C10" t="str">
        <f ca="1">IFERROR(TEXT(INDEX(Calculations!$1:$81, MATCH($C$1, Calculations!$B:$B, 0), MATCH(fiscal_iFinal!$A10, Calculations!$9:$9, 0)), "0.000"), "")</f>
        <v>1.776</v>
      </c>
      <c r="D10" t="str">
        <f ca="1">IFERROR(TEXT(INDEX(Calculations!$1:$81, MATCH($D$1, Calculations!$B:$B, 0), MATCH(fiscal_iFinal!$A10, Calculations!$9:$9, 0)), "0"), "")</f>
        <v>0</v>
      </c>
      <c r="E10" t="str">
        <f ca="1">IFERROR(TEXT(INDEX(Calculations!$1:$81, MATCH($E$1, Calculations!$B:$B, 0), MATCH(fiscal_iFinal!$A10, Calculations!$9:$9, 0)), "0.000"), "")</f>
        <v>2.287</v>
      </c>
    </row>
    <row r="11" spans="1:5" x14ac:dyDescent="0.25">
      <c r="A11" s="58">
        <f ca="1">IF(ISBLANK(INDEX(Calculations!$9:$9, ROW()+121)), "", IF(INDEX(Calculations!$9:$9, , ROW()+121)&lt;TODAY(), INDEX(Calculations!$9:$9, , ROW()+121), ""))</f>
        <v>37437</v>
      </c>
      <c r="B11" s="54" t="str">
        <f t="shared" ca="1" si="0"/>
        <v>04/01/02</v>
      </c>
      <c r="C11" t="str">
        <f ca="1">IFERROR(TEXT(INDEX(Calculations!$1:$81, MATCH($C$1, Calculations!$B:$B, 0), MATCH(fiscal_iFinal!$A11, Calculations!$9:$9, 0)), "0.000"), "")</f>
        <v>1.986</v>
      </c>
      <c r="D11" t="str">
        <f ca="1">IFERROR(TEXT(INDEX(Calculations!$1:$81, MATCH($D$1, Calculations!$B:$B, 0), MATCH(fiscal_iFinal!$A11, Calculations!$9:$9, 0)), "0"), "")</f>
        <v>0</v>
      </c>
      <c r="E11" t="str">
        <f ca="1">IFERROR(TEXT(INDEX(Calculations!$1:$81, MATCH($E$1, Calculations!$B:$B, 0), MATCH(fiscal_iFinal!$A11, Calculations!$9:$9, 0)), "0.000"), "")</f>
        <v>2.359</v>
      </c>
    </row>
    <row r="12" spans="1:5" x14ac:dyDescent="0.25">
      <c r="A12" s="58">
        <f ca="1">IF(ISBLANK(INDEX(Calculations!$9:$9, ROW()+121)), "", IF(INDEX(Calculations!$9:$9, , ROW()+121)&lt;TODAY(), INDEX(Calculations!$9:$9, , ROW()+121), ""))</f>
        <v>37529</v>
      </c>
      <c r="B12" s="54" t="str">
        <f t="shared" ca="1" si="0"/>
        <v>07/01/02</v>
      </c>
      <c r="C12" t="str">
        <f ca="1">IFERROR(TEXT(INDEX(Calculations!$1:$81, MATCH($C$1, Calculations!$B:$B, 0), MATCH(fiscal_iFinal!$A12, Calculations!$9:$9, 0)), "0.000"), "")</f>
        <v>2.223</v>
      </c>
      <c r="D12" t="str">
        <f ca="1">IFERROR(TEXT(INDEX(Calculations!$1:$81, MATCH($D$1, Calculations!$B:$B, 0), MATCH(fiscal_iFinal!$A12, Calculations!$9:$9, 0)), "0"), "")</f>
        <v>0</v>
      </c>
      <c r="E12" t="str">
        <f ca="1">IFERROR(TEXT(INDEX(Calculations!$1:$81, MATCH($E$1, Calculations!$B:$B, 0), MATCH(fiscal_iFinal!$A12, Calculations!$9:$9, 0)), "0.000"), "")</f>
        <v>1.938</v>
      </c>
    </row>
    <row r="13" spans="1:5" x14ac:dyDescent="0.25">
      <c r="A13" s="58">
        <f ca="1">IF(ISBLANK(INDEX(Calculations!$9:$9, ROW()+121)), "", IF(INDEX(Calculations!$9:$9, , ROW()+121)&lt;TODAY(), INDEX(Calculations!$9:$9, , ROW()+121), ""))</f>
        <v>37621</v>
      </c>
      <c r="B13" s="54" t="str">
        <f t="shared" ca="1" si="0"/>
        <v>10/01/02</v>
      </c>
      <c r="C13" t="str">
        <f ca="1">IFERROR(TEXT(INDEX(Calculations!$1:$81, MATCH($C$1, Calculations!$B:$B, 0), MATCH(fiscal_iFinal!$A13, Calculations!$9:$9, 0)), "0.000"), "")</f>
        <v>2.054</v>
      </c>
      <c r="D13" t="str">
        <f ca="1">IFERROR(TEXT(INDEX(Calculations!$1:$81, MATCH($D$1, Calculations!$B:$B, 0), MATCH(fiscal_iFinal!$A13, Calculations!$9:$9, 0)), "0"), "")</f>
        <v>0</v>
      </c>
      <c r="E13" t="str">
        <f ca="1">IFERROR(TEXT(INDEX(Calculations!$1:$81, MATCH($E$1, Calculations!$B:$B, 0), MATCH(fiscal_iFinal!$A13, Calculations!$9:$9, 0)), "0.000"), "")</f>
        <v>1.631</v>
      </c>
    </row>
    <row r="14" spans="1:5" x14ac:dyDescent="0.25">
      <c r="A14" s="58">
        <f ca="1">IF(ISBLANK(INDEX(Calculations!$9:$9, ROW()+121)), "", IF(INDEX(Calculations!$9:$9, , ROW()+121)&lt;TODAY(), INDEX(Calculations!$9:$9, , ROW()+121), ""))</f>
        <v>37711</v>
      </c>
      <c r="B14" s="54" t="str">
        <f t="shared" ca="1" si="0"/>
        <v>01/01/03</v>
      </c>
      <c r="C14" t="str">
        <f ca="1">IFERROR(TEXT(INDEX(Calculations!$1:$81, MATCH($C$1, Calculations!$B:$B, 0), MATCH(fiscal_iFinal!$A14, Calculations!$9:$9, 0)), "0.000"), "")</f>
        <v>1.719</v>
      </c>
      <c r="D14" t="str">
        <f ca="1">IFERROR(TEXT(INDEX(Calculations!$1:$81, MATCH($D$1, Calculations!$B:$B, 0), MATCH(fiscal_iFinal!$A14, Calculations!$9:$9, 0)), "0"), "")</f>
        <v>0</v>
      </c>
      <c r="E14" t="str">
        <f ca="1">IFERROR(TEXT(INDEX(Calculations!$1:$81, MATCH($E$1, Calculations!$B:$B, 0), MATCH(fiscal_iFinal!$A14, Calculations!$9:$9, 0)), "0.000"), "")</f>
        <v>0.948</v>
      </c>
    </row>
    <row r="15" spans="1:5" x14ac:dyDescent="0.25">
      <c r="A15" s="58">
        <f ca="1">IF(ISBLANK(INDEX(Calculations!$9:$9, ROW()+121)), "", IF(INDEX(Calculations!$9:$9, , ROW()+121)&lt;TODAY(), INDEX(Calculations!$9:$9, , ROW()+121), ""))</f>
        <v>37802</v>
      </c>
      <c r="B15" s="54" t="str">
        <f t="shared" ca="1" si="0"/>
        <v>04/01/03</v>
      </c>
      <c r="C15" t="str">
        <f ca="1">IFERROR(TEXT(INDEX(Calculations!$1:$81, MATCH($C$1, Calculations!$B:$B, 0), MATCH(fiscal_iFinal!$A15, Calculations!$9:$9, 0)), "0.000"), "")</f>
        <v>1.709</v>
      </c>
      <c r="D15" t="str">
        <f ca="1">IFERROR(TEXT(INDEX(Calculations!$1:$81, MATCH($D$1, Calculations!$B:$B, 0), MATCH(fiscal_iFinal!$A15, Calculations!$9:$9, 0)), "0"), "")</f>
        <v>0</v>
      </c>
      <c r="E15" t="str">
        <f ca="1">IFERROR(TEXT(INDEX(Calculations!$1:$81, MATCH($E$1, Calculations!$B:$B, 0), MATCH(fiscal_iFinal!$A15, Calculations!$9:$9, 0)), "0.000"), "")</f>
        <v>2.319</v>
      </c>
    </row>
    <row r="16" spans="1:5" x14ac:dyDescent="0.25">
      <c r="A16" s="58">
        <f ca="1">IF(ISBLANK(INDEX(Calculations!$9:$9, ROW()+121)), "", IF(INDEX(Calculations!$9:$9, , ROW()+121)&lt;TODAY(), INDEX(Calculations!$9:$9, , ROW()+121), ""))</f>
        <v>37894</v>
      </c>
      <c r="B16" s="54" t="str">
        <f t="shared" ca="1" si="0"/>
        <v>07/01/03</v>
      </c>
      <c r="C16" t="str">
        <f ca="1">IFERROR(TEXT(INDEX(Calculations!$1:$81, MATCH($C$1, Calculations!$B:$B, 0), MATCH(fiscal_iFinal!$A16, Calculations!$9:$9, 0)), "0.000"), "")</f>
        <v>1.483</v>
      </c>
      <c r="D16" t="str">
        <f ca="1">IFERROR(TEXT(INDEX(Calculations!$1:$81, MATCH($D$1, Calculations!$B:$B, 0), MATCH(fiscal_iFinal!$A16, Calculations!$9:$9, 0)), "0"), "")</f>
        <v>0</v>
      </c>
      <c r="E16" t="str">
        <f ca="1">IFERROR(TEXT(INDEX(Calculations!$1:$81, MATCH($E$1, Calculations!$B:$B, 0), MATCH(fiscal_iFinal!$A16, Calculations!$9:$9, 0)), "0.000"), "")</f>
        <v>1.033</v>
      </c>
    </row>
    <row r="17" spans="1:5" x14ac:dyDescent="0.25">
      <c r="A17" s="58">
        <f ca="1">IF(ISBLANK(INDEX(Calculations!$9:$9, ROW()+121)), "", IF(INDEX(Calculations!$9:$9, , ROW()+121)&lt;TODAY(), INDEX(Calculations!$9:$9, , ROW()+121), ""))</f>
        <v>37986</v>
      </c>
      <c r="B17" s="54" t="str">
        <f t="shared" ca="1" si="0"/>
        <v>10/01/03</v>
      </c>
      <c r="C17" t="str">
        <f ca="1">IFERROR(TEXT(INDEX(Calculations!$1:$81, MATCH($C$1, Calculations!$B:$B, 0), MATCH(fiscal_iFinal!$A17, Calculations!$9:$9, 0)), "0.000"), "")</f>
        <v>1.344</v>
      </c>
      <c r="D17" t="str">
        <f ca="1">IFERROR(TEXT(INDEX(Calculations!$1:$81, MATCH($D$1, Calculations!$B:$B, 0), MATCH(fiscal_iFinal!$A17, Calculations!$9:$9, 0)), "0"), "")</f>
        <v>0</v>
      </c>
      <c r="E17" t="str">
        <f ca="1">IFERROR(TEXT(INDEX(Calculations!$1:$81, MATCH($E$1, Calculations!$B:$B, 0), MATCH(fiscal_iFinal!$A17, Calculations!$9:$9, 0)), "0.000"), "")</f>
        <v>1.077</v>
      </c>
    </row>
    <row r="18" spans="1:5" x14ac:dyDescent="0.25">
      <c r="A18" s="58">
        <f ca="1">IF(ISBLANK(INDEX(Calculations!$9:$9, ROW()+121)), "", IF(INDEX(Calculations!$9:$9, , ROW()+121)&lt;TODAY(), INDEX(Calculations!$9:$9, , ROW()+121), ""))</f>
        <v>38077</v>
      </c>
      <c r="B18" s="54" t="str">
        <f t="shared" ca="1" si="0"/>
        <v>01/01/04</v>
      </c>
      <c r="C18" t="str">
        <f ca="1">IFERROR(TEXT(INDEX(Calculations!$1:$81, MATCH($C$1, Calculations!$B:$B, 0), MATCH(fiscal_iFinal!$A18, Calculations!$9:$9, 0)), "0.000"), "")</f>
        <v>1.257</v>
      </c>
      <c r="D18" t="str">
        <f ca="1">IFERROR(TEXT(INDEX(Calculations!$1:$81, MATCH($D$1, Calculations!$B:$B, 0), MATCH(fiscal_iFinal!$A18, Calculations!$9:$9, 0)), "0"), "")</f>
        <v>0</v>
      </c>
      <c r="E18" t="str">
        <f ca="1">IFERROR(TEXT(INDEX(Calculations!$1:$81, MATCH($E$1, Calculations!$B:$B, 0), MATCH(fiscal_iFinal!$A18, Calculations!$9:$9, 0)), "0.000"), "")</f>
        <v>0.599</v>
      </c>
    </row>
    <row r="19" spans="1:5" x14ac:dyDescent="0.25">
      <c r="A19" s="58">
        <f ca="1">IF(ISBLANK(INDEX(Calculations!$9:$9, ROW()+121)), "", IF(INDEX(Calculations!$9:$9, , ROW()+121)&lt;TODAY(), INDEX(Calculations!$9:$9, , ROW()+121), ""))</f>
        <v>38168</v>
      </c>
      <c r="B19" s="54" t="str">
        <f t="shared" ca="1" si="0"/>
        <v>04/01/04</v>
      </c>
      <c r="C19" t="str">
        <f ca="1">IFERROR(TEXT(INDEX(Calculations!$1:$81, MATCH($C$1, Calculations!$B:$B, 0), MATCH(fiscal_iFinal!$A19, Calculations!$9:$9, 0)), "0.000"), "")</f>
        <v>0.869</v>
      </c>
      <c r="D19" t="str">
        <f ca="1">IFERROR(TEXT(INDEX(Calculations!$1:$81, MATCH($D$1, Calculations!$B:$B, 0), MATCH(fiscal_iFinal!$A19, Calculations!$9:$9, 0)), "0"), "")</f>
        <v>0</v>
      </c>
      <c r="E19" t="str">
        <f ca="1">IFERROR(TEXT(INDEX(Calculations!$1:$81, MATCH($E$1, Calculations!$B:$B, 0), MATCH(fiscal_iFinal!$A19, Calculations!$9:$9, 0)), "0.000"), "")</f>
        <v>0.766</v>
      </c>
    </row>
    <row r="20" spans="1:5" x14ac:dyDescent="0.25">
      <c r="A20" s="58">
        <f ca="1">IF(ISBLANK(INDEX(Calculations!$9:$9, ROW()+121)), "", IF(INDEX(Calculations!$9:$9, , ROW()+121)&lt;TODAY(), INDEX(Calculations!$9:$9, , ROW()+121), ""))</f>
        <v>38260</v>
      </c>
      <c r="B20" s="54" t="str">
        <f t="shared" ca="1" si="0"/>
        <v>07/01/04</v>
      </c>
      <c r="C20" t="str">
        <f ca="1">IFERROR(TEXT(INDEX(Calculations!$1:$81, MATCH($C$1, Calculations!$B:$B, 0), MATCH(fiscal_iFinal!$A20, Calculations!$9:$9, 0)), "0.000"), "")</f>
        <v>0.688</v>
      </c>
      <c r="D20" t="str">
        <f ca="1">IFERROR(TEXT(INDEX(Calculations!$1:$81, MATCH($D$1, Calculations!$B:$B, 0), MATCH(fiscal_iFinal!$A20, Calculations!$9:$9, 0)), "0"), "")</f>
        <v>0</v>
      </c>
      <c r="E20" t="str">
        <f ca="1">IFERROR(TEXT(INDEX(Calculations!$1:$81, MATCH($E$1, Calculations!$B:$B, 0), MATCH(fiscal_iFinal!$A20, Calculations!$9:$9, 0)), "0.000"), "")</f>
        <v>0.310</v>
      </c>
    </row>
    <row r="21" spans="1:5" x14ac:dyDescent="0.25">
      <c r="A21" s="58">
        <f ca="1">IF(ISBLANK(INDEX(Calculations!$9:$9, ROW()+121)), "", IF(INDEX(Calculations!$9:$9, , ROW()+121)&lt;TODAY(), INDEX(Calculations!$9:$9, , ROW()+121), ""))</f>
        <v>38352</v>
      </c>
      <c r="B21" s="54" t="str">
        <f t="shared" ca="1" si="0"/>
        <v>10/01/04</v>
      </c>
      <c r="C21" t="str">
        <f ca="1">IFERROR(TEXT(INDEX(Calculations!$1:$81, MATCH($C$1, Calculations!$B:$B, 0), MATCH(fiscal_iFinal!$A21, Calculations!$9:$9, 0)), "0.000"), "")</f>
        <v>0.337</v>
      </c>
      <c r="D21" t="str">
        <f ca="1">IFERROR(TEXT(INDEX(Calculations!$1:$81, MATCH($D$1, Calculations!$B:$B, 0), MATCH(fiscal_iFinal!$A21, Calculations!$9:$9, 0)), "0"), "")</f>
        <v>0</v>
      </c>
      <c r="E21" t="str">
        <f ca="1">IFERROR(TEXT(INDEX(Calculations!$1:$81, MATCH($E$1, Calculations!$B:$B, 0), MATCH(fiscal_iFinal!$A21, Calculations!$9:$9, 0)), "0.000"), "")</f>
        <v>-0.326</v>
      </c>
    </row>
    <row r="22" spans="1:5" x14ac:dyDescent="0.25">
      <c r="A22" s="58">
        <f ca="1">IF(ISBLANK(INDEX(Calculations!$9:$9, ROW()+121)), "", IF(INDEX(Calculations!$9:$9, , ROW()+121)&lt;TODAY(), INDEX(Calculations!$9:$9, , ROW()+121), ""))</f>
        <v>38442</v>
      </c>
      <c r="B22" s="54" t="str">
        <f t="shared" ca="1" si="0"/>
        <v>01/01/05</v>
      </c>
      <c r="C22" t="str">
        <f ca="1">IFERROR(TEXT(INDEX(Calculations!$1:$81, MATCH($C$1, Calculations!$B:$B, 0), MATCH(fiscal_iFinal!$A22, Calculations!$9:$9, 0)), "0.000"), "")</f>
        <v>0.119</v>
      </c>
      <c r="D22" t="str">
        <f ca="1">IFERROR(TEXT(INDEX(Calculations!$1:$81, MATCH($D$1, Calculations!$B:$B, 0), MATCH(fiscal_iFinal!$A22, Calculations!$9:$9, 0)), "0"), "")</f>
        <v>0</v>
      </c>
      <c r="E22" t="str">
        <f ca="1">IFERROR(TEXT(INDEX(Calculations!$1:$81, MATCH($E$1, Calculations!$B:$B, 0), MATCH(fiscal_iFinal!$A22, Calculations!$9:$9, 0)), "0.000"), "")</f>
        <v>-0.273</v>
      </c>
    </row>
    <row r="23" spans="1:5" x14ac:dyDescent="0.25">
      <c r="A23" s="58">
        <f ca="1">IF(ISBLANK(INDEX(Calculations!$9:$9, ROW()+121)), "", IF(INDEX(Calculations!$9:$9, , ROW()+121)&lt;TODAY(), INDEX(Calculations!$9:$9, , ROW()+121), ""))</f>
        <v>38533</v>
      </c>
      <c r="B23" s="54" t="str">
        <f t="shared" ca="1" si="0"/>
        <v>04/01/05</v>
      </c>
      <c r="C23" t="str">
        <f ca="1">IFERROR(TEXT(INDEX(Calculations!$1:$81, MATCH($C$1, Calculations!$B:$B, 0), MATCH(fiscal_iFinal!$A23, Calculations!$9:$9, 0)), "0.000"), "")</f>
        <v>-0.142</v>
      </c>
      <c r="D23" t="str">
        <f ca="1">IFERROR(TEXT(INDEX(Calculations!$1:$81, MATCH($D$1, Calculations!$B:$B, 0), MATCH(fiscal_iFinal!$A23, Calculations!$9:$9, 0)), "0"), "")</f>
        <v>0</v>
      </c>
      <c r="E23" t="str">
        <f ca="1">IFERROR(TEXT(INDEX(Calculations!$1:$81, MATCH($E$1, Calculations!$B:$B, 0), MATCH(fiscal_iFinal!$A23, Calculations!$9:$9, 0)), "0.000"), "")</f>
        <v>-0.279</v>
      </c>
    </row>
    <row r="24" spans="1:5" x14ac:dyDescent="0.25">
      <c r="A24" s="58">
        <f ca="1">IF(ISBLANK(INDEX(Calculations!$9:$9, ROW()+121)), "", IF(INDEX(Calculations!$9:$9, , ROW()+121)&lt;TODAY(), INDEX(Calculations!$9:$9, , ROW()+121), ""))</f>
        <v>38625</v>
      </c>
      <c r="B24" s="54" t="str">
        <f t="shared" ca="1" si="0"/>
        <v>07/01/05</v>
      </c>
      <c r="C24" t="str">
        <f ca="1">IFERROR(TEXT(INDEX(Calculations!$1:$81, MATCH($C$1, Calculations!$B:$B, 0), MATCH(fiscal_iFinal!$A24, Calculations!$9:$9, 0)), "0.000"), "")</f>
        <v>-0.171</v>
      </c>
      <c r="D24" t="str">
        <f ca="1">IFERROR(TEXT(INDEX(Calculations!$1:$81, MATCH($D$1, Calculations!$B:$B, 0), MATCH(fiscal_iFinal!$A24, Calculations!$9:$9, 0)), "0"), "")</f>
        <v>0</v>
      </c>
      <c r="E24" t="str">
        <f ca="1">IFERROR(TEXT(INDEX(Calculations!$1:$81, MATCH($E$1, Calculations!$B:$B, 0), MATCH(fiscal_iFinal!$A24, Calculations!$9:$9, 0)), "0.000"), "")</f>
        <v>0.194</v>
      </c>
    </row>
    <row r="25" spans="1:5" x14ac:dyDescent="0.25">
      <c r="A25" s="58">
        <f ca="1">IF(ISBLANK(INDEX(Calculations!$9:$9, ROW()+121)), "", IF(INDEX(Calculations!$9:$9, , ROW()+121)&lt;TODAY(), INDEX(Calculations!$9:$9, , ROW()+121), ""))</f>
        <v>38717</v>
      </c>
      <c r="B25" s="54" t="str">
        <f t="shared" ca="1" si="0"/>
        <v>10/01/05</v>
      </c>
      <c r="C25" t="str">
        <f ca="1">IFERROR(TEXT(INDEX(Calculations!$1:$81, MATCH($C$1, Calculations!$B:$B, 0), MATCH(fiscal_iFinal!$A25, Calculations!$9:$9, 0)), "0.000"), "")</f>
        <v>-0.278</v>
      </c>
      <c r="D25" t="str">
        <f ca="1">IFERROR(TEXT(INDEX(Calculations!$1:$81, MATCH($D$1, Calculations!$B:$B, 0), MATCH(fiscal_iFinal!$A25, Calculations!$9:$9, 0)), "0"), "")</f>
        <v>0</v>
      </c>
      <c r="E25" t="str">
        <f ca="1">IFERROR(TEXT(INDEX(Calculations!$1:$81, MATCH($E$1, Calculations!$B:$B, 0), MATCH(fiscal_iFinal!$A25, Calculations!$9:$9, 0)), "0.000"), "")</f>
        <v>-0.755</v>
      </c>
    </row>
    <row r="26" spans="1:5" x14ac:dyDescent="0.25">
      <c r="A26" s="58">
        <f ca="1">IF(ISBLANK(INDEX(Calculations!$9:$9, ROW()+121)), "", IF(INDEX(Calculations!$9:$9, , ROW()+121)&lt;TODAY(), INDEX(Calculations!$9:$9, , ROW()+121), ""))</f>
        <v>38807</v>
      </c>
      <c r="B26" s="54" t="str">
        <f t="shared" ca="1" si="0"/>
        <v>01/01/06</v>
      </c>
      <c r="C26" t="str">
        <f ca="1">IFERROR(TEXT(INDEX(Calculations!$1:$81, MATCH($C$1, Calculations!$B:$B, 0), MATCH(fiscal_iFinal!$A26, Calculations!$9:$9, 0)), "0.000"), "")</f>
        <v>-0.192</v>
      </c>
      <c r="D26" t="str">
        <f ca="1">IFERROR(TEXT(INDEX(Calculations!$1:$81, MATCH($D$1, Calculations!$B:$B, 0), MATCH(fiscal_iFinal!$A26, Calculations!$9:$9, 0)), "0"), "")</f>
        <v>0</v>
      </c>
      <c r="E26" t="str">
        <f ca="1">IFERROR(TEXT(INDEX(Calculations!$1:$81, MATCH($E$1, Calculations!$B:$B, 0), MATCH(fiscal_iFinal!$A26, Calculations!$9:$9, 0)), "0.000"), "")</f>
        <v>0.073</v>
      </c>
    </row>
    <row r="27" spans="1:5" x14ac:dyDescent="0.25">
      <c r="A27" s="58">
        <f ca="1">IF(ISBLANK(INDEX(Calculations!$9:$9, ROW()+121)), "", IF(INDEX(Calculations!$9:$9, , ROW()+121)&lt;TODAY(), INDEX(Calculations!$9:$9, , ROW()+121), ""))</f>
        <v>38898</v>
      </c>
      <c r="B27" s="54" t="str">
        <f t="shared" ca="1" si="0"/>
        <v>04/01/06</v>
      </c>
      <c r="C27" t="str">
        <f ca="1">IFERROR(TEXT(INDEX(Calculations!$1:$81, MATCH($C$1, Calculations!$B:$B, 0), MATCH(fiscal_iFinal!$A27, Calculations!$9:$9, 0)), "0.000"), "")</f>
        <v>-0.202</v>
      </c>
      <c r="D27" t="str">
        <f ca="1">IFERROR(TEXT(INDEX(Calculations!$1:$81, MATCH($D$1, Calculations!$B:$B, 0), MATCH(fiscal_iFinal!$A27, Calculations!$9:$9, 0)), "0"), "")</f>
        <v>0</v>
      </c>
      <c r="E27" t="str">
        <f ca="1">IFERROR(TEXT(INDEX(Calculations!$1:$81, MATCH($E$1, Calculations!$B:$B, 0), MATCH(fiscal_iFinal!$A27, Calculations!$9:$9, 0)), "0.000"), "")</f>
        <v>-0.319</v>
      </c>
    </row>
    <row r="28" spans="1:5" x14ac:dyDescent="0.25">
      <c r="A28" s="58">
        <f ca="1">IF(ISBLANK(INDEX(Calculations!$9:$9, ROW()+121)), "", IF(INDEX(Calculations!$9:$9, , ROW()+121)&lt;TODAY(), INDEX(Calculations!$9:$9, , ROW()+121), ""))</f>
        <v>38990</v>
      </c>
      <c r="B28" s="54" t="str">
        <f t="shared" ca="1" si="0"/>
        <v>07/01/06</v>
      </c>
      <c r="C28" t="str">
        <f ca="1">IFERROR(TEXT(INDEX(Calculations!$1:$81, MATCH($C$1, Calculations!$B:$B, 0), MATCH(fiscal_iFinal!$A28, Calculations!$9:$9, 0)), "0.000"), "")</f>
        <v>-0.280</v>
      </c>
      <c r="D28" t="str">
        <f ca="1">IFERROR(TEXT(INDEX(Calculations!$1:$81, MATCH($D$1, Calculations!$B:$B, 0), MATCH(fiscal_iFinal!$A28, Calculations!$9:$9, 0)), "0"), "")</f>
        <v>0</v>
      </c>
      <c r="E28" t="str">
        <f ca="1">IFERROR(TEXT(INDEX(Calculations!$1:$81, MATCH($E$1, Calculations!$B:$B, 0), MATCH(fiscal_iFinal!$A28, Calculations!$9:$9, 0)), "0.000"), "")</f>
        <v>-0.117</v>
      </c>
    </row>
    <row r="29" spans="1:5" x14ac:dyDescent="0.25">
      <c r="A29" s="58">
        <f ca="1">IF(ISBLANK(INDEX(Calculations!$9:$9, ROW()+121)), "", IF(INDEX(Calculations!$9:$9, , ROW()+121)&lt;TODAY(), INDEX(Calculations!$9:$9, , ROW()+121), ""))</f>
        <v>39082</v>
      </c>
      <c r="B29" s="54" t="str">
        <f t="shared" ca="1" si="0"/>
        <v>10/01/06</v>
      </c>
      <c r="C29" t="str">
        <f ca="1">IFERROR(TEXT(INDEX(Calculations!$1:$81, MATCH($C$1, Calculations!$B:$B, 0), MATCH(fiscal_iFinal!$A29, Calculations!$9:$9, 0)), "0.000"), "")</f>
        <v>-0.060</v>
      </c>
      <c r="D29" t="str">
        <f ca="1">IFERROR(TEXT(INDEX(Calculations!$1:$81, MATCH($D$1, Calculations!$B:$B, 0), MATCH(fiscal_iFinal!$A29, Calculations!$9:$9, 0)), "0"), "")</f>
        <v>0</v>
      </c>
      <c r="E29" t="str">
        <f ca="1">IFERROR(TEXT(INDEX(Calculations!$1:$81, MATCH($E$1, Calculations!$B:$B, 0), MATCH(fiscal_iFinal!$A29, Calculations!$9:$9, 0)), "0.000"), "")</f>
        <v>0.123</v>
      </c>
    </row>
    <row r="30" spans="1:5" x14ac:dyDescent="0.25">
      <c r="A30" s="58">
        <f ca="1">IF(ISBLANK(INDEX(Calculations!$9:$9, ROW()+121)), "", IF(INDEX(Calculations!$9:$9, , ROW()+121)&lt;TODAY(), INDEX(Calculations!$9:$9, , ROW()+121), ""))</f>
        <v>39172</v>
      </c>
      <c r="B30" s="54" t="str">
        <f t="shared" ca="1" si="0"/>
        <v>01/01/07</v>
      </c>
      <c r="C30" t="str">
        <f ca="1">IFERROR(TEXT(INDEX(Calculations!$1:$81, MATCH($C$1, Calculations!$B:$B, 0), MATCH(fiscal_iFinal!$A30, Calculations!$9:$9, 0)), "0.000"), "")</f>
        <v>-0.193</v>
      </c>
      <c r="D30" t="str">
        <f ca="1">IFERROR(TEXT(INDEX(Calculations!$1:$81, MATCH($D$1, Calculations!$B:$B, 0), MATCH(fiscal_iFinal!$A30, Calculations!$9:$9, 0)), "0"), "")</f>
        <v>0</v>
      </c>
      <c r="E30" t="str">
        <f ca="1">IFERROR(TEXT(INDEX(Calculations!$1:$81, MATCH($E$1, Calculations!$B:$B, 0), MATCH(fiscal_iFinal!$A30, Calculations!$9:$9, 0)), "0.000"), "")</f>
        <v>-0.458</v>
      </c>
    </row>
    <row r="31" spans="1:5" x14ac:dyDescent="0.25">
      <c r="A31" s="58">
        <f ca="1">IF(ISBLANK(INDEX(Calculations!$9:$9, ROW()+121)), "", IF(INDEX(Calculations!$9:$9, , ROW()+121)&lt;TODAY(), INDEX(Calculations!$9:$9, , ROW()+121), ""))</f>
        <v>39263</v>
      </c>
      <c r="B31" s="54" t="str">
        <f t="shared" ca="1" si="0"/>
        <v>04/01/07</v>
      </c>
      <c r="C31" t="str">
        <f ca="1">IFERROR(TEXT(INDEX(Calculations!$1:$81, MATCH($C$1, Calculations!$B:$B, 0), MATCH(fiscal_iFinal!$A31, Calculations!$9:$9, 0)), "0.000"), "")</f>
        <v>-0.036</v>
      </c>
      <c r="D31" t="str">
        <f ca="1">IFERROR(TEXT(INDEX(Calculations!$1:$81, MATCH($D$1, Calculations!$B:$B, 0), MATCH(fiscal_iFinal!$A31, Calculations!$9:$9, 0)), "0"), "")</f>
        <v>0</v>
      </c>
      <c r="E31" t="str">
        <f ca="1">IFERROR(TEXT(INDEX(Calculations!$1:$81, MATCH($E$1, Calculations!$B:$B, 0), MATCH(fiscal_iFinal!$A31, Calculations!$9:$9, 0)), "0.000"), "")</f>
        <v>0.307</v>
      </c>
    </row>
    <row r="32" spans="1:5" x14ac:dyDescent="0.25">
      <c r="A32" s="58">
        <f ca="1">IF(ISBLANK(INDEX(Calculations!$9:$9, ROW()+121)), "", IF(INDEX(Calculations!$9:$9, , ROW()+121)&lt;TODAY(), INDEX(Calculations!$9:$9, , ROW()+121), ""))</f>
        <v>39355</v>
      </c>
      <c r="B32" s="54" t="str">
        <f t="shared" ca="1" si="0"/>
        <v>07/01/07</v>
      </c>
      <c r="C32" t="str">
        <f ca="1">IFERROR(TEXT(INDEX(Calculations!$1:$81, MATCH($C$1, Calculations!$B:$B, 0), MATCH(fiscal_iFinal!$A32, Calculations!$9:$9, 0)), "0.000"), "")</f>
        <v>0.096</v>
      </c>
      <c r="D32" t="str">
        <f ca="1">IFERROR(TEXT(INDEX(Calculations!$1:$81, MATCH($D$1, Calculations!$B:$B, 0), MATCH(fiscal_iFinal!$A32, Calculations!$9:$9, 0)), "0"), "")</f>
        <v>0</v>
      </c>
      <c r="E32" t="str">
        <f ca="1">IFERROR(TEXT(INDEX(Calculations!$1:$81, MATCH($E$1, Calculations!$B:$B, 0), MATCH(fiscal_iFinal!$A32, Calculations!$9:$9, 0)), "0.000"), "")</f>
        <v>0.413</v>
      </c>
    </row>
    <row r="33" spans="1:5" x14ac:dyDescent="0.25">
      <c r="A33" s="58">
        <f ca="1">IF(ISBLANK(INDEX(Calculations!$9:$9, ROW()+121)), "", IF(INDEX(Calculations!$9:$9, , ROW()+121)&lt;TODAY(), INDEX(Calculations!$9:$9, , ROW()+121), ""))</f>
        <v>39447</v>
      </c>
      <c r="B33" s="54" t="str">
        <f t="shared" ca="1" si="0"/>
        <v>10/01/07</v>
      </c>
      <c r="C33" t="str">
        <f ca="1">IFERROR(TEXT(INDEX(Calculations!$1:$81, MATCH($C$1, Calculations!$B:$B, 0), MATCH(fiscal_iFinal!$A33, Calculations!$9:$9, 0)), "0.000"), "")</f>
        <v>0.157</v>
      </c>
      <c r="D33" t="str">
        <f ca="1">IFERROR(TEXT(INDEX(Calculations!$1:$81, MATCH($D$1, Calculations!$B:$B, 0), MATCH(fiscal_iFinal!$A33, Calculations!$9:$9, 0)), "0"), "")</f>
        <v>1</v>
      </c>
      <c r="E33" t="str">
        <f ca="1">IFERROR(TEXT(INDEX(Calculations!$1:$81, MATCH($E$1, Calculations!$B:$B, 0), MATCH(fiscal_iFinal!$A33, Calculations!$9:$9, 0)), "0.000"), "")</f>
        <v>0.365</v>
      </c>
    </row>
    <row r="34" spans="1:5" x14ac:dyDescent="0.25">
      <c r="A34" s="58">
        <f ca="1">IF(ISBLANK(INDEX(Calculations!$9:$9, ROW()+121)), "", IF(INDEX(Calculations!$9:$9, , ROW()+121)&lt;TODAY(), INDEX(Calculations!$9:$9, , ROW()+121), ""))</f>
        <v>39538</v>
      </c>
      <c r="B34" s="54" t="str">
        <f t="shared" ca="1" si="0"/>
        <v>01/01/08</v>
      </c>
      <c r="C34" t="str">
        <f ca="1">IFERROR(TEXT(INDEX(Calculations!$1:$81, MATCH($C$1, Calculations!$B:$B, 0), MATCH(fiscal_iFinal!$A34, Calculations!$9:$9, 0)), "0.000"), "")</f>
        <v>0.365</v>
      </c>
      <c r="D34" t="str">
        <f ca="1">IFERROR(TEXT(INDEX(Calculations!$1:$81, MATCH($D$1, Calculations!$B:$B, 0), MATCH(fiscal_iFinal!$A34, Calculations!$9:$9, 0)), "0"), "")</f>
        <v>1</v>
      </c>
      <c r="E34" t="str">
        <f ca="1">IFERROR(TEXT(INDEX(Calculations!$1:$81, MATCH($E$1, Calculations!$B:$B, 0), MATCH(fiscal_iFinal!$A34, Calculations!$9:$9, 0)), "0.000"), "")</f>
        <v>0.377</v>
      </c>
    </row>
    <row r="35" spans="1:5" x14ac:dyDescent="0.25">
      <c r="A35" s="58">
        <f ca="1">IF(ISBLANK(INDEX(Calculations!$9:$9, ROW()+121)), "", IF(INDEX(Calculations!$9:$9, , ROW()+121)&lt;TODAY(), INDEX(Calculations!$9:$9, , ROW()+121), ""))</f>
        <v>39629</v>
      </c>
      <c r="B35" s="54" t="str">
        <f t="shared" ca="1" si="0"/>
        <v>04/01/08</v>
      </c>
      <c r="C35" t="str">
        <f ca="1">IFERROR(TEXT(INDEX(Calculations!$1:$81, MATCH($C$1, Calculations!$B:$B, 0), MATCH(fiscal_iFinal!$A35, Calculations!$9:$9, 0)), "0.000"), "")</f>
        <v>0.854</v>
      </c>
      <c r="D35" t="str">
        <f ca="1">IFERROR(TEXT(INDEX(Calculations!$1:$81, MATCH($D$1, Calculations!$B:$B, 0), MATCH(fiscal_iFinal!$A35, Calculations!$9:$9, 0)), "0"), "")</f>
        <v>1</v>
      </c>
      <c r="E35" t="str">
        <f ca="1">IFERROR(TEXT(INDEX(Calculations!$1:$81, MATCH($E$1, Calculations!$B:$B, 0), MATCH(fiscal_iFinal!$A35, Calculations!$9:$9, 0)), "0.000"), "")</f>
        <v>2.263</v>
      </c>
    </row>
    <row r="36" spans="1:5" x14ac:dyDescent="0.25">
      <c r="A36" s="58">
        <f ca="1">IF(ISBLANK(INDEX(Calculations!$9:$9, ROW()+121)), "", IF(INDEX(Calculations!$9:$9, , ROW()+121)&lt;TODAY(), INDEX(Calculations!$9:$9, , ROW()+121), ""))</f>
        <v>39721</v>
      </c>
      <c r="B36" s="54" t="str">
        <f t="shared" ca="1" si="0"/>
        <v>07/01/08</v>
      </c>
      <c r="C36" t="str">
        <f ca="1">IFERROR(TEXT(INDEX(Calculations!$1:$81, MATCH($C$1, Calculations!$B:$B, 0), MATCH(fiscal_iFinal!$A36, Calculations!$9:$9, 0)), "0.000"), "")</f>
        <v>1.218</v>
      </c>
      <c r="D36" t="str">
        <f ca="1">IFERROR(TEXT(INDEX(Calculations!$1:$81, MATCH($D$1, Calculations!$B:$B, 0), MATCH(fiscal_iFinal!$A36, Calculations!$9:$9, 0)), "0"), "")</f>
        <v>1</v>
      </c>
      <c r="E36" t="str">
        <f ca="1">IFERROR(TEXT(INDEX(Calculations!$1:$81, MATCH($E$1, Calculations!$B:$B, 0), MATCH(fiscal_iFinal!$A36, Calculations!$9:$9, 0)), "0.000"), "")</f>
        <v>1.868</v>
      </c>
    </row>
    <row r="37" spans="1:5" x14ac:dyDescent="0.25">
      <c r="A37" s="58">
        <f ca="1">IF(ISBLANK(INDEX(Calculations!$9:$9, ROW()+121)), "", IF(INDEX(Calculations!$9:$9, , ROW()+121)&lt;TODAY(), INDEX(Calculations!$9:$9, , ROW()+121), ""))</f>
        <v>39813</v>
      </c>
      <c r="B37" s="54" t="str">
        <f t="shared" ca="1" si="0"/>
        <v>10/01/08</v>
      </c>
      <c r="C37" t="str">
        <f ca="1">IFERROR(TEXT(INDEX(Calculations!$1:$81, MATCH($C$1, Calculations!$B:$B, 0), MATCH(fiscal_iFinal!$A37, Calculations!$9:$9, 0)), "0.000"), "")</f>
        <v>1.362</v>
      </c>
      <c r="D37" t="str">
        <f ca="1">IFERROR(TEXT(INDEX(Calculations!$1:$81, MATCH($D$1, Calculations!$B:$B, 0), MATCH(fiscal_iFinal!$A37, Calculations!$9:$9, 0)), "0"), "")</f>
        <v>1</v>
      </c>
      <c r="E37" t="str">
        <f ca="1">IFERROR(TEXT(INDEX(Calculations!$1:$81, MATCH($E$1, Calculations!$B:$B, 0), MATCH(fiscal_iFinal!$A37, Calculations!$9:$9, 0)), "0.000"), "")</f>
        <v>0.941</v>
      </c>
    </row>
    <row r="38" spans="1:5" x14ac:dyDescent="0.25">
      <c r="A38" s="58">
        <f ca="1">IF(ISBLANK(INDEX(Calculations!$9:$9, ROW()+121)), "", IF(INDEX(Calculations!$9:$9, , ROW()+121)&lt;TODAY(), INDEX(Calculations!$9:$9, , ROW()+121), ""))</f>
        <v>39903</v>
      </c>
      <c r="B38" s="54" t="str">
        <f t="shared" ca="1" si="0"/>
        <v>01/01/09</v>
      </c>
      <c r="C38" t="str">
        <f ca="1">IFERROR(TEXT(INDEX(Calculations!$1:$81, MATCH($C$1, Calculations!$B:$B, 0), MATCH(fiscal_iFinal!$A38, Calculations!$9:$9, 0)), "0.000"), "")</f>
        <v>1.881</v>
      </c>
      <c r="D38" t="str">
        <f ca="1">IFERROR(TEXT(INDEX(Calculations!$1:$81, MATCH($D$1, Calculations!$B:$B, 0), MATCH(fiscal_iFinal!$A38, Calculations!$9:$9, 0)), "0"), "")</f>
        <v>1</v>
      </c>
      <c r="E38" t="str">
        <f ca="1">IFERROR(TEXT(INDEX(Calculations!$1:$81, MATCH($E$1, Calculations!$B:$B, 0), MATCH(fiscal_iFinal!$A38, Calculations!$9:$9, 0)), "0.000"), "")</f>
        <v>2.454</v>
      </c>
    </row>
    <row r="39" spans="1:5" x14ac:dyDescent="0.25">
      <c r="A39" s="58">
        <f ca="1">IF(ISBLANK(INDEX(Calculations!$9:$9, ROW()+121)), "", IF(INDEX(Calculations!$9:$9, , ROW()+121)&lt;TODAY(), INDEX(Calculations!$9:$9, , ROW()+121), ""))</f>
        <v>39994</v>
      </c>
      <c r="B39" s="54" t="str">
        <f t="shared" ca="1" si="0"/>
        <v>04/01/09</v>
      </c>
      <c r="C39" t="str">
        <f ca="1">IFERROR(TEXT(INDEX(Calculations!$1:$81, MATCH($C$1, Calculations!$B:$B, 0), MATCH(fiscal_iFinal!$A39, Calculations!$9:$9, 0)), "0.000"), "")</f>
        <v>2.361</v>
      </c>
      <c r="D39" t="str">
        <f ca="1">IFERROR(TEXT(INDEX(Calculations!$1:$81, MATCH($D$1, Calculations!$B:$B, 0), MATCH(fiscal_iFinal!$A39, Calculations!$9:$9, 0)), "0"), "")</f>
        <v>1</v>
      </c>
      <c r="E39" t="str">
        <f ca="1">IFERROR(TEXT(INDEX(Calculations!$1:$81, MATCH($E$1, Calculations!$B:$B, 0), MATCH(fiscal_iFinal!$A39, Calculations!$9:$9, 0)), "0.000"), "")</f>
        <v>4.180</v>
      </c>
    </row>
    <row r="40" spans="1:5" x14ac:dyDescent="0.25">
      <c r="A40" s="58">
        <f ca="1">IF(ISBLANK(INDEX(Calculations!$9:$9, ROW()+121)), "", IF(INDEX(Calculations!$9:$9, , ROW()+121)&lt;TODAY(), INDEX(Calculations!$9:$9, , ROW()+121), ""))</f>
        <v>40086</v>
      </c>
      <c r="B40" s="54" t="str">
        <f t="shared" ca="1" si="0"/>
        <v>07/01/09</v>
      </c>
      <c r="C40" t="str">
        <f ca="1">IFERROR(TEXT(INDEX(Calculations!$1:$81, MATCH($C$1, Calculations!$B:$B, 0), MATCH(fiscal_iFinal!$A40, Calculations!$9:$9, 0)), "0.000"), "")</f>
        <v>2.711</v>
      </c>
      <c r="D40" t="str">
        <f ca="1">IFERROR(TEXT(INDEX(Calculations!$1:$81, MATCH($D$1, Calculations!$B:$B, 0), MATCH(fiscal_iFinal!$A40, Calculations!$9:$9, 0)), "0"), "")</f>
        <v>0</v>
      </c>
      <c r="E40" t="str">
        <f ca="1">IFERROR(TEXT(INDEX(Calculations!$1:$81, MATCH($E$1, Calculations!$B:$B, 0), MATCH(fiscal_iFinal!$A40, Calculations!$9:$9, 0)), "0.000"), "")</f>
        <v>3.269</v>
      </c>
    </row>
    <row r="41" spans="1:5" x14ac:dyDescent="0.25">
      <c r="A41" s="58">
        <f ca="1">IF(ISBLANK(INDEX(Calculations!$9:$9, ROW()+121)), "", IF(INDEX(Calculations!$9:$9, , ROW()+121)&lt;TODAY(), INDEX(Calculations!$9:$9, , ROW()+121), ""))</f>
        <v>40178</v>
      </c>
      <c r="B41" s="54" t="str">
        <f t="shared" ca="1" si="0"/>
        <v>10/01/09</v>
      </c>
      <c r="C41" t="str">
        <f ca="1">IFERROR(TEXT(INDEX(Calculations!$1:$81, MATCH($C$1, Calculations!$B:$B, 0), MATCH(fiscal_iFinal!$A41, Calculations!$9:$9, 0)), "0.000"), "")</f>
        <v>3.023</v>
      </c>
      <c r="D41" t="str">
        <f ca="1">IFERROR(TEXT(INDEX(Calculations!$1:$81, MATCH($D$1, Calculations!$B:$B, 0), MATCH(fiscal_iFinal!$A41, Calculations!$9:$9, 0)), "0"), "")</f>
        <v>0</v>
      </c>
      <c r="E41" t="str">
        <f ca="1">IFERROR(TEXT(INDEX(Calculations!$1:$81, MATCH($E$1, Calculations!$B:$B, 0), MATCH(fiscal_iFinal!$A41, Calculations!$9:$9, 0)), "0.000"), "")</f>
        <v>2.187</v>
      </c>
    </row>
    <row r="42" spans="1:5" x14ac:dyDescent="0.25">
      <c r="A42" s="58">
        <f ca="1">IF(ISBLANK(INDEX(Calculations!$9:$9, ROW()+121)), "", IF(INDEX(Calculations!$9:$9, , ROW()+121)&lt;TODAY(), INDEX(Calculations!$9:$9, , ROW()+121), ""))</f>
        <v>40268</v>
      </c>
      <c r="B42" s="54" t="str">
        <f t="shared" ca="1" si="0"/>
        <v>01/01/10</v>
      </c>
      <c r="C42" t="str">
        <f ca="1">IFERROR(TEXT(INDEX(Calculations!$1:$81, MATCH($C$1, Calculations!$B:$B, 0), MATCH(fiscal_iFinal!$A42, Calculations!$9:$9, 0)), "0.000"), "")</f>
        <v>2.775</v>
      </c>
      <c r="D42" t="str">
        <f ca="1">IFERROR(TEXT(INDEX(Calculations!$1:$81, MATCH($D$1, Calculations!$B:$B, 0), MATCH(fiscal_iFinal!$A42, Calculations!$9:$9, 0)), "0"), "")</f>
        <v>0</v>
      </c>
      <c r="E42" t="str">
        <f ca="1">IFERROR(TEXT(INDEX(Calculations!$1:$81, MATCH($E$1, Calculations!$B:$B, 0), MATCH(fiscal_iFinal!$A42, Calculations!$9:$9, 0)), "0.000"), "")</f>
        <v>1.462</v>
      </c>
    </row>
    <row r="43" spans="1:5" x14ac:dyDescent="0.25">
      <c r="A43" s="58">
        <f ca="1">IF(ISBLANK(INDEX(Calculations!$9:$9, ROW()+121)), "", IF(INDEX(Calculations!$9:$9, , ROW()+121)&lt;TODAY(), INDEX(Calculations!$9:$9, , ROW()+121), ""))</f>
        <v>40359</v>
      </c>
      <c r="B43" s="54" t="str">
        <f t="shared" ca="1" si="0"/>
        <v>04/01/10</v>
      </c>
      <c r="C43" t="str">
        <f ca="1">IFERROR(TEXT(INDEX(Calculations!$1:$81, MATCH($C$1, Calculations!$B:$B, 0), MATCH(fiscal_iFinal!$A43, Calculations!$9:$9, 0)), "0.000"), "")</f>
        <v>2.098</v>
      </c>
      <c r="D43" t="str">
        <f ca="1">IFERROR(TEXT(INDEX(Calculations!$1:$81, MATCH($D$1, Calculations!$B:$B, 0), MATCH(fiscal_iFinal!$A43, Calculations!$9:$9, 0)), "0"), "")</f>
        <v>0</v>
      </c>
      <c r="E43" t="str">
        <f ca="1">IFERROR(TEXT(INDEX(Calculations!$1:$81, MATCH($E$1, Calculations!$B:$B, 0), MATCH(fiscal_iFinal!$A43, Calculations!$9:$9, 0)), "0.000"), "")</f>
        <v>1.472</v>
      </c>
    </row>
    <row r="44" spans="1:5" x14ac:dyDescent="0.25">
      <c r="A44" s="58">
        <f ca="1">IF(ISBLANK(INDEX(Calculations!$9:$9, ROW()+121)), "", IF(INDEX(Calculations!$9:$9, , ROW()+121)&lt;TODAY(), INDEX(Calculations!$9:$9, , ROW()+121), ""))</f>
        <v>40451</v>
      </c>
      <c r="B44" s="54" t="str">
        <f t="shared" ca="1" si="0"/>
        <v>07/01/10</v>
      </c>
      <c r="C44" t="str">
        <f ca="1">IFERROR(TEXT(INDEX(Calculations!$1:$81, MATCH($C$1, Calculations!$B:$B, 0), MATCH(fiscal_iFinal!$A44, Calculations!$9:$9, 0)), "0.000"), "")</f>
        <v>1.508</v>
      </c>
      <c r="D44" t="str">
        <f ca="1">IFERROR(TEXT(INDEX(Calculations!$1:$81, MATCH($D$1, Calculations!$B:$B, 0), MATCH(fiscal_iFinal!$A44, Calculations!$9:$9, 0)), "0"), "")</f>
        <v>0</v>
      </c>
      <c r="E44" t="str">
        <f ca="1">IFERROR(TEXT(INDEX(Calculations!$1:$81, MATCH($E$1, Calculations!$B:$B, 0), MATCH(fiscal_iFinal!$A44, Calculations!$9:$9, 0)), "0.000"), "")</f>
        <v>0.912</v>
      </c>
    </row>
    <row r="45" spans="1:5" x14ac:dyDescent="0.25">
      <c r="A45" s="58">
        <f ca="1">IF(ISBLANK(INDEX(Calculations!$9:$9, ROW()+121)), "", IF(INDEX(Calculations!$9:$9, , ROW()+121)&lt;TODAY(), INDEX(Calculations!$9:$9, , ROW()+121), ""))</f>
        <v>40543</v>
      </c>
      <c r="B45" s="54" t="str">
        <f t="shared" ca="1" si="0"/>
        <v>10/01/10</v>
      </c>
      <c r="C45" t="str">
        <f ca="1">IFERROR(TEXT(INDEX(Calculations!$1:$81, MATCH($C$1, Calculations!$B:$B, 0), MATCH(fiscal_iFinal!$A45, Calculations!$9:$9, 0)), "0.000"), "")</f>
        <v>0.955</v>
      </c>
      <c r="D45" t="str">
        <f ca="1">IFERROR(TEXT(INDEX(Calculations!$1:$81, MATCH($D$1, Calculations!$B:$B, 0), MATCH(fiscal_iFinal!$A45, Calculations!$9:$9, 0)), "0"), "")</f>
        <v>0</v>
      </c>
      <c r="E45" t="str">
        <f ca="1">IFERROR(TEXT(INDEX(Calculations!$1:$81, MATCH($E$1, Calculations!$B:$B, 0), MATCH(fiscal_iFinal!$A45, Calculations!$9:$9, 0)), "0.000"), "")</f>
        <v>-0.026</v>
      </c>
    </row>
    <row r="46" spans="1:5" x14ac:dyDescent="0.25">
      <c r="A46" s="58">
        <f ca="1">IF(ISBLANK(INDEX(Calculations!$9:$9, ROW()+121)), "", IF(INDEX(Calculations!$9:$9, , ROW()+121)&lt;TODAY(), INDEX(Calculations!$9:$9, , ROW()+121), ""))</f>
        <v>40633</v>
      </c>
      <c r="B46" s="54" t="str">
        <f t="shared" ca="1" si="0"/>
        <v>01/01/11</v>
      </c>
      <c r="C46" t="str">
        <f ca="1">IFERROR(TEXT(INDEX(Calculations!$1:$81, MATCH($C$1, Calculations!$B:$B, 0), MATCH(fiscal_iFinal!$A46, Calculations!$9:$9, 0)), "0.000"), "")</f>
        <v>0.141</v>
      </c>
      <c r="D46" t="str">
        <f ca="1">IFERROR(TEXT(INDEX(Calculations!$1:$81, MATCH($D$1, Calculations!$B:$B, 0), MATCH(fiscal_iFinal!$A46, Calculations!$9:$9, 0)), "0"), "")</f>
        <v>0</v>
      </c>
      <c r="E46" t="str">
        <f ca="1">IFERROR(TEXT(INDEX(Calculations!$1:$81, MATCH($E$1, Calculations!$B:$B, 0), MATCH(fiscal_iFinal!$A46, Calculations!$9:$9, 0)), "0.000"), "")</f>
        <v>-1.796</v>
      </c>
    </row>
    <row r="47" spans="1:5" x14ac:dyDescent="0.25">
      <c r="A47" s="58">
        <f ca="1">IF(ISBLANK(INDEX(Calculations!$9:$9, ROW()+121)), "", IF(INDEX(Calculations!$9:$9, , ROW()+121)&lt;TODAY(), INDEX(Calculations!$9:$9, , ROW()+121), ""))</f>
        <v>40724</v>
      </c>
      <c r="B47" s="54" t="str">
        <f t="shared" ca="1" si="0"/>
        <v>04/01/11</v>
      </c>
      <c r="C47" t="str">
        <f ca="1">IFERROR(TEXT(INDEX(Calculations!$1:$81, MATCH($C$1, Calculations!$B:$B, 0), MATCH(fiscal_iFinal!$A47, Calculations!$9:$9, 0)), "0.000"), "")</f>
        <v>-0.347</v>
      </c>
      <c r="D47" t="str">
        <f ca="1">IFERROR(TEXT(INDEX(Calculations!$1:$81, MATCH($D$1, Calculations!$B:$B, 0), MATCH(fiscal_iFinal!$A47, Calculations!$9:$9, 0)), "0"), "")</f>
        <v>0</v>
      </c>
      <c r="E47" t="str">
        <f ca="1">IFERROR(TEXT(INDEX(Calculations!$1:$81, MATCH($E$1, Calculations!$B:$B, 0), MATCH(fiscal_iFinal!$A47, Calculations!$9:$9, 0)), "0.000"), "")</f>
        <v>-0.478</v>
      </c>
    </row>
    <row r="48" spans="1:5" x14ac:dyDescent="0.25">
      <c r="A48" s="58">
        <f ca="1">IF(ISBLANK(INDEX(Calculations!$9:$9, ROW()+121)), "", IF(INDEX(Calculations!$9:$9, , ROW()+121)&lt;TODAY(), INDEX(Calculations!$9:$9, , ROW()+121), ""))</f>
        <v>40816</v>
      </c>
      <c r="B48" s="54" t="str">
        <f t="shared" ca="1" si="0"/>
        <v>07/01/11</v>
      </c>
      <c r="C48" t="str">
        <f ca="1">IFERROR(TEXT(INDEX(Calculations!$1:$81, MATCH($C$1, Calculations!$B:$B, 0), MATCH(fiscal_iFinal!$A48, Calculations!$9:$9, 0)), "0.000"), "")</f>
        <v>-0.848</v>
      </c>
      <c r="D48" t="str">
        <f ca="1">IFERROR(TEXT(INDEX(Calculations!$1:$81, MATCH($D$1, Calculations!$B:$B, 0), MATCH(fiscal_iFinal!$A48, Calculations!$9:$9, 0)), "0"), "")</f>
        <v>0</v>
      </c>
      <c r="E48" t="str">
        <f ca="1">IFERROR(TEXT(INDEX(Calculations!$1:$81, MATCH($E$1, Calculations!$B:$B, 0), MATCH(fiscal_iFinal!$A48, Calculations!$9:$9, 0)), "0.000"), "")</f>
        <v>-1.095</v>
      </c>
    </row>
    <row r="49" spans="1:5" x14ac:dyDescent="0.25">
      <c r="A49" s="58">
        <f ca="1">IF(ISBLANK(INDEX(Calculations!$9:$9, ROW()+121)), "", IF(INDEX(Calculations!$9:$9, , ROW()+121)&lt;TODAY(), INDEX(Calculations!$9:$9, , ROW()+121), ""))</f>
        <v>40908</v>
      </c>
      <c r="B49" s="54" t="str">
        <f t="shared" ca="1" si="0"/>
        <v>10/01/11</v>
      </c>
      <c r="C49" t="str">
        <f ca="1">IFERROR(TEXT(INDEX(Calculations!$1:$81, MATCH($C$1, Calculations!$B:$B, 0), MATCH(fiscal_iFinal!$A49, Calculations!$9:$9, 0)), "0.000"), "")</f>
        <v>-1.078</v>
      </c>
      <c r="D49" t="str">
        <f ca="1">IFERROR(TEXT(INDEX(Calculations!$1:$81, MATCH($D$1, Calculations!$B:$B, 0), MATCH(fiscal_iFinal!$A49, Calculations!$9:$9, 0)), "0"), "")</f>
        <v>0</v>
      </c>
      <c r="E49" t="str">
        <f ca="1">IFERROR(TEXT(INDEX(Calculations!$1:$81, MATCH($E$1, Calculations!$B:$B, 0), MATCH(fiscal_iFinal!$A49, Calculations!$9:$9, 0)), "0.000"), "")</f>
        <v>-0.944</v>
      </c>
    </row>
    <row r="50" spans="1:5" x14ac:dyDescent="0.25">
      <c r="A50" s="58">
        <f ca="1">IF(ISBLANK(INDEX(Calculations!$9:$9, ROW()+121)), "", IF(INDEX(Calculations!$9:$9, , ROW()+121)&lt;TODAY(), INDEX(Calculations!$9:$9, , ROW()+121), ""))</f>
        <v>40999</v>
      </c>
      <c r="B50" s="54" t="str">
        <f t="shared" ca="1" si="0"/>
        <v>01/01/12</v>
      </c>
      <c r="C50" t="str">
        <f ca="1">IFERROR(TEXT(INDEX(Calculations!$1:$81, MATCH($C$1, Calculations!$B:$B, 0), MATCH(fiscal_iFinal!$A50, Calculations!$9:$9, 0)), "0.000"), "")</f>
        <v>-0.947</v>
      </c>
      <c r="D50" t="str">
        <f ca="1">IFERROR(TEXT(INDEX(Calculations!$1:$81, MATCH($D$1, Calculations!$B:$B, 0), MATCH(fiscal_iFinal!$A50, Calculations!$9:$9, 0)), "0"), "")</f>
        <v>0</v>
      </c>
      <c r="E50" t="str">
        <f ca="1">IFERROR(TEXT(INDEX(Calculations!$1:$81, MATCH($E$1, Calculations!$B:$B, 0), MATCH(fiscal_iFinal!$A50, Calculations!$9:$9, 0)), "0.000"), "")</f>
        <v>-1.273</v>
      </c>
    </row>
    <row r="51" spans="1:5" x14ac:dyDescent="0.25">
      <c r="A51" s="58">
        <f ca="1">IF(ISBLANK(INDEX(Calculations!$9:$9, ROW()+121)), "", IF(INDEX(Calculations!$9:$9, , ROW()+121)&lt;TODAY(), INDEX(Calculations!$9:$9, , ROW()+121), ""))</f>
        <v>41090</v>
      </c>
      <c r="B51" s="54" t="str">
        <f t="shared" ca="1" si="0"/>
        <v>04/01/12</v>
      </c>
      <c r="C51" t="str">
        <f ca="1">IFERROR(TEXT(INDEX(Calculations!$1:$81, MATCH($C$1, Calculations!$B:$B, 0), MATCH(fiscal_iFinal!$A51, Calculations!$9:$9, 0)), "0.000"), "")</f>
        <v>-0.982</v>
      </c>
      <c r="D51" t="str">
        <f ca="1">IFERROR(TEXT(INDEX(Calculations!$1:$81, MATCH($D$1, Calculations!$B:$B, 0), MATCH(fiscal_iFinal!$A51, Calculations!$9:$9, 0)), "0"), "")</f>
        <v>0</v>
      </c>
      <c r="E51" t="str">
        <f ca="1">IFERROR(TEXT(INDEX(Calculations!$1:$81, MATCH($E$1, Calculations!$B:$B, 0), MATCH(fiscal_iFinal!$A51, Calculations!$9:$9, 0)), "0.000"), "")</f>
        <v>-0.617</v>
      </c>
    </row>
    <row r="52" spans="1:5" x14ac:dyDescent="0.25">
      <c r="A52" s="58">
        <f ca="1">IF(ISBLANK(INDEX(Calculations!$9:$9, ROW()+121)), "", IF(INDEX(Calculations!$9:$9, , ROW()+121)&lt;TODAY(), INDEX(Calculations!$9:$9, , ROW()+121), ""))</f>
        <v>41182</v>
      </c>
      <c r="B52" s="54" t="str">
        <f t="shared" ca="1" si="0"/>
        <v>07/01/12</v>
      </c>
      <c r="C52" t="str">
        <f ca="1">IFERROR(TEXT(INDEX(Calculations!$1:$81, MATCH($C$1, Calculations!$B:$B, 0), MATCH(fiscal_iFinal!$A52, Calculations!$9:$9, 0)), "0.000"), "")</f>
        <v>-0.643</v>
      </c>
      <c r="D52" t="str">
        <f ca="1">IFERROR(TEXT(INDEX(Calculations!$1:$81, MATCH($D$1, Calculations!$B:$B, 0), MATCH(fiscal_iFinal!$A52, Calculations!$9:$9, 0)), "0"), "")</f>
        <v>0</v>
      </c>
      <c r="E52" t="str">
        <f ca="1">IFERROR(TEXT(INDEX(Calculations!$1:$81, MATCH($E$1, Calculations!$B:$B, 0), MATCH(fiscal_iFinal!$A52, Calculations!$9:$9, 0)), "0.000"), "")</f>
        <v>0.261</v>
      </c>
    </row>
    <row r="53" spans="1:5" x14ac:dyDescent="0.25">
      <c r="A53" s="58">
        <f ca="1">IF(ISBLANK(INDEX(Calculations!$9:$9, ROW()+121)), "", IF(INDEX(Calculations!$9:$9, , ROW()+121)&lt;TODAY(), INDEX(Calculations!$9:$9, , ROW()+121), ""))</f>
        <v>41274</v>
      </c>
      <c r="B53" s="54" t="str">
        <f t="shared" ca="1" si="0"/>
        <v>10/01/12</v>
      </c>
      <c r="C53" t="str">
        <f ca="1">IFERROR(TEXT(INDEX(Calculations!$1:$81, MATCH($C$1, Calculations!$B:$B, 0), MATCH(fiscal_iFinal!$A53, Calculations!$9:$9, 0)), "0.000"), "")</f>
        <v>-0.803</v>
      </c>
      <c r="D53" t="str">
        <f ca="1">IFERROR(TEXT(INDEX(Calculations!$1:$81, MATCH($D$1, Calculations!$B:$B, 0), MATCH(fiscal_iFinal!$A53, Calculations!$9:$9, 0)), "0"), "")</f>
        <v>0</v>
      </c>
      <c r="E53" t="str">
        <f ca="1">IFERROR(TEXT(INDEX(Calculations!$1:$81, MATCH($E$1, Calculations!$B:$B, 0), MATCH(fiscal_iFinal!$A53, Calculations!$9:$9, 0)), "0.000"), "")</f>
        <v>-1.585</v>
      </c>
    </row>
    <row r="54" spans="1:5" x14ac:dyDescent="0.25">
      <c r="A54" s="58">
        <f ca="1">IF(ISBLANK(INDEX(Calculations!$9:$9, ROW()+121)), "", IF(INDEX(Calculations!$9:$9, , ROW()+121)&lt;TODAY(), INDEX(Calculations!$9:$9, , ROW()+121), ""))</f>
        <v>41364</v>
      </c>
      <c r="B54" s="54" t="str">
        <f t="shared" ca="1" si="0"/>
        <v>01/01/13</v>
      </c>
      <c r="C54" t="str">
        <f ca="1">IFERROR(TEXT(INDEX(Calculations!$1:$81, MATCH($C$1, Calculations!$B:$B, 0), MATCH(fiscal_iFinal!$A54, Calculations!$9:$9, 0)), "0.000"), "")</f>
        <v>-0.892</v>
      </c>
      <c r="D54" t="str">
        <f ca="1">IFERROR(TEXT(INDEX(Calculations!$1:$81, MATCH($D$1, Calculations!$B:$B, 0), MATCH(fiscal_iFinal!$A54, Calculations!$9:$9, 0)), "0"), "")</f>
        <v>0</v>
      </c>
      <c r="E54" t="str">
        <f ca="1">IFERROR(TEXT(INDEX(Calculations!$1:$81, MATCH($E$1, Calculations!$B:$B, 0), MATCH(fiscal_iFinal!$A54, Calculations!$9:$9, 0)), "0.000"), "")</f>
        <v>-1.626</v>
      </c>
    </row>
    <row r="55" spans="1:5" x14ac:dyDescent="0.25">
      <c r="A55" s="58">
        <f ca="1">IF(ISBLANK(INDEX(Calculations!$9:$9, ROW()+121)), "", IF(INDEX(Calculations!$9:$9, , ROW()+121)&lt;TODAY(), INDEX(Calculations!$9:$9, , ROW()+121), ""))</f>
        <v>41455</v>
      </c>
      <c r="B55" s="54" t="str">
        <f t="shared" ca="1" si="0"/>
        <v>04/01/13</v>
      </c>
      <c r="C55" t="str">
        <f ca="1">IFERROR(TEXT(INDEX(Calculations!$1:$81, MATCH($C$1, Calculations!$B:$B, 0), MATCH(fiscal_iFinal!$A55, Calculations!$9:$9, 0)), "0.000"), "")</f>
        <v>-0.933</v>
      </c>
      <c r="D55" t="str">
        <f ca="1">IFERROR(TEXT(INDEX(Calculations!$1:$81, MATCH($D$1, Calculations!$B:$B, 0), MATCH(fiscal_iFinal!$A55, Calculations!$9:$9, 0)), "0"), "")</f>
        <v>0</v>
      </c>
      <c r="E55" t="str">
        <f ca="1">IFERROR(TEXT(INDEX(Calculations!$1:$81, MATCH($E$1, Calculations!$B:$B, 0), MATCH(fiscal_iFinal!$A55, Calculations!$9:$9, 0)), "0.000"), "")</f>
        <v>-0.781</v>
      </c>
    </row>
    <row r="56" spans="1:5" x14ac:dyDescent="0.25">
      <c r="A56" s="58">
        <f ca="1">IF(ISBLANK(INDEX(Calculations!$9:$9, ROW()+121)), "", IF(INDEX(Calculations!$9:$9, , ROW()+121)&lt;TODAY(), INDEX(Calculations!$9:$9, , ROW()+121), ""))</f>
        <v>41547</v>
      </c>
      <c r="B56" s="54" t="str">
        <f t="shared" ca="1" si="0"/>
        <v>07/01/13</v>
      </c>
      <c r="C56" t="str">
        <f ca="1">IFERROR(TEXT(INDEX(Calculations!$1:$81, MATCH($C$1, Calculations!$B:$B, 0), MATCH(fiscal_iFinal!$A56, Calculations!$9:$9, 0)), "0.000"), "")</f>
        <v>-1.089</v>
      </c>
      <c r="D56" t="str">
        <f ca="1">IFERROR(TEXT(INDEX(Calculations!$1:$81, MATCH($D$1, Calculations!$B:$B, 0), MATCH(fiscal_iFinal!$A56, Calculations!$9:$9, 0)), "0"), "")</f>
        <v>0</v>
      </c>
      <c r="E56" t="str">
        <f ca="1">IFERROR(TEXT(INDEX(Calculations!$1:$81, MATCH($E$1, Calculations!$B:$B, 0), MATCH(fiscal_iFinal!$A56, Calculations!$9:$9, 0)), "0.000"), "")</f>
        <v>-0.362</v>
      </c>
    </row>
    <row r="57" spans="1:5" x14ac:dyDescent="0.25">
      <c r="A57" s="58">
        <f ca="1">IF(ISBLANK(INDEX(Calculations!$9:$9, ROW()+121)), "", IF(INDEX(Calculations!$9:$9, , ROW()+121)&lt;TODAY(), INDEX(Calculations!$9:$9, , ROW()+121), ""))</f>
        <v>41639</v>
      </c>
      <c r="B57" s="54" t="str">
        <f t="shared" ca="1" si="0"/>
        <v>10/01/13</v>
      </c>
      <c r="C57" t="str">
        <f ca="1">IFERROR(TEXT(INDEX(Calculations!$1:$81, MATCH($C$1, Calculations!$B:$B, 0), MATCH(fiscal_iFinal!$A57, Calculations!$9:$9, 0)), "0.000"), "")</f>
        <v>-1.003</v>
      </c>
      <c r="D57" t="str">
        <f ca="1">IFERROR(TEXT(INDEX(Calculations!$1:$81, MATCH($D$1, Calculations!$B:$B, 0), MATCH(fiscal_iFinal!$A57, Calculations!$9:$9, 0)), "0"), "")</f>
        <v>0</v>
      </c>
      <c r="E57" t="str">
        <f ca="1">IFERROR(TEXT(INDEX(Calculations!$1:$81, MATCH($E$1, Calculations!$B:$B, 0), MATCH(fiscal_iFinal!$A57, Calculations!$9:$9, 0)), "0.000"), "")</f>
        <v>-1.242</v>
      </c>
    </row>
    <row r="58" spans="1:5" x14ac:dyDescent="0.25">
      <c r="A58" s="58">
        <f ca="1">IF(ISBLANK(INDEX(Calculations!$9:$9, ROW()+121)), "", IF(INDEX(Calculations!$9:$9, , ROW()+121)&lt;TODAY(), INDEX(Calculations!$9:$9, , ROW()+121), ""))</f>
        <v>41729</v>
      </c>
      <c r="B58" s="54" t="str">
        <f t="shared" ca="1" si="0"/>
        <v>01/01/14</v>
      </c>
      <c r="C58" t="str">
        <f ca="1">IFERROR(TEXT(INDEX(Calculations!$1:$81, MATCH($C$1, Calculations!$B:$B, 0), MATCH(fiscal_iFinal!$A58, Calculations!$9:$9, 0)), "0.000"), "")</f>
        <v>-0.767</v>
      </c>
      <c r="D58" t="str">
        <f ca="1">IFERROR(TEXT(INDEX(Calculations!$1:$81, MATCH($D$1, Calculations!$B:$B, 0), MATCH(fiscal_iFinal!$A58, Calculations!$9:$9, 0)), "0"), "")</f>
        <v>0</v>
      </c>
      <c r="E58" t="str">
        <f ca="1">IFERROR(TEXT(INDEX(Calculations!$1:$81, MATCH($E$1, Calculations!$B:$B, 0), MATCH(fiscal_iFinal!$A58, Calculations!$9:$9, 0)), "0.000"), "")</f>
        <v>-0.683</v>
      </c>
    </row>
    <row r="59" spans="1:5" x14ac:dyDescent="0.25">
      <c r="A59" s="58">
        <f ca="1">IF(ISBLANK(INDEX(Calculations!$9:$9, ROW()+121)), "", IF(INDEX(Calculations!$9:$9, , ROW()+121)&lt;TODAY(), INDEX(Calculations!$9:$9, , ROW()+121), ""))</f>
        <v>41820</v>
      </c>
      <c r="B59" s="54" t="str">
        <f t="shared" ca="1" si="0"/>
        <v>04/01/14</v>
      </c>
      <c r="C59" t="str">
        <f ca="1">IFERROR(TEXT(INDEX(Calculations!$1:$81, MATCH($C$1, Calculations!$B:$B, 0), MATCH(fiscal_iFinal!$A59, Calculations!$9:$9, 0)), "0.000"), "")</f>
        <v>-0.590</v>
      </c>
      <c r="D59" t="str">
        <f ca="1">IFERROR(TEXT(INDEX(Calculations!$1:$81, MATCH($D$1, Calculations!$B:$B, 0), MATCH(fiscal_iFinal!$A59, Calculations!$9:$9, 0)), "0"), "")</f>
        <v>0</v>
      </c>
      <c r="E59" t="str">
        <f ca="1">IFERROR(TEXT(INDEX(Calculations!$1:$81, MATCH($E$1, Calculations!$B:$B, 0), MATCH(fiscal_iFinal!$A59, Calculations!$9:$9, 0)), "0.000"), "")</f>
        <v>-0.071</v>
      </c>
    </row>
    <row r="60" spans="1:5" x14ac:dyDescent="0.25">
      <c r="A60" s="58" t="str">
        <f ca="1">IF(ISBLANK(INDEX(Calculations!$9:$9, ROW()+121)), "", IF(INDEX(Calculations!$9:$9, , ROW()+121)&lt;TODAY(), INDEX(Calculations!$9:$9, , ROW()+121), ""))</f>
        <v/>
      </c>
      <c r="B60" s="54" t="str">
        <f t="shared" ca="1" si="0"/>
        <v/>
      </c>
      <c r="C60" t="str">
        <f ca="1">IFERROR(TEXT(INDEX(Calculations!$1:$81, MATCH($C$1, Calculations!$B:$B, 0), MATCH(fiscal_iFinal!$A60, Calculations!$9:$9, 0)), "0.000"), "")</f>
        <v/>
      </c>
      <c r="D60" t="str">
        <f ca="1">IFERROR(TEXT(INDEX(Calculations!$1:$81, MATCH($D$1, Calculations!$B:$B, 0), MATCH(fiscal_iFinal!$A60, Calculations!$9:$9, 0)), "0"), "")</f>
        <v/>
      </c>
      <c r="E60" t="str">
        <f ca="1">IFERROR(TEXT(INDEX(Calculations!$1:$81, MATCH($E$1, Calculations!$B:$B, 0), MATCH(fiscal_iFinal!$A60, Calculations!$9:$9, 0)), "0.000"), "")</f>
        <v/>
      </c>
    </row>
    <row r="61" spans="1:5" x14ac:dyDescent="0.25">
      <c r="A61" s="58" t="str">
        <f ca="1">IF(ISBLANK(INDEX(Calculations!$9:$9, ROW()+121)), "", IF(INDEX(Calculations!$9:$9, , ROW()+121)&lt;TODAY(), INDEX(Calculations!$9:$9, , ROW()+121), ""))</f>
        <v/>
      </c>
      <c r="B61" s="54" t="str">
        <f t="shared" ca="1" si="0"/>
        <v/>
      </c>
      <c r="C61" t="str">
        <f ca="1">IFERROR(TEXT(INDEX(Calculations!$1:$81, MATCH($C$1, Calculations!$B:$B, 0), MATCH(fiscal_iFinal!$A61, Calculations!$9:$9, 0)), "0.000"), "")</f>
        <v/>
      </c>
      <c r="D61" t="str">
        <f ca="1">IFERROR(TEXT(INDEX(Calculations!$1:$81, MATCH($D$1, Calculations!$B:$B, 0), MATCH(fiscal_iFinal!$A61, Calculations!$9:$9, 0)), "0"), "")</f>
        <v/>
      </c>
      <c r="E61" t="str">
        <f ca="1">IFERROR(TEXT(INDEX(Calculations!$1:$81, MATCH($E$1, Calculations!$B:$B, 0), MATCH(fiscal_iFinal!$A61, Calculations!$9:$9, 0)), "0.000"), "")</f>
        <v/>
      </c>
    </row>
    <row r="62" spans="1:5" x14ac:dyDescent="0.25">
      <c r="A62" s="58" t="str">
        <f ca="1">IF(ISBLANK(INDEX(Calculations!$9:$9, ROW()+121)), "", IF(INDEX(Calculations!$9:$9, , ROW()+121)&lt;TODAY(), INDEX(Calculations!$9:$9, , ROW()+121), ""))</f>
        <v/>
      </c>
      <c r="B62" s="54" t="str">
        <f t="shared" ca="1" si="0"/>
        <v/>
      </c>
      <c r="C62" t="str">
        <f ca="1">IFERROR(TEXT(INDEX(Calculations!$1:$81, MATCH($C$1, Calculations!$B:$B, 0), MATCH(fiscal_iFinal!$A62, Calculations!$9:$9, 0)), "0.000"), "")</f>
        <v/>
      </c>
      <c r="D62" t="str">
        <f ca="1">IFERROR(TEXT(INDEX(Calculations!$1:$81, MATCH($D$1, Calculations!$B:$B, 0), MATCH(fiscal_iFinal!$A62, Calculations!$9:$9, 0)), "0"), "")</f>
        <v/>
      </c>
      <c r="E62" t="str">
        <f ca="1">IFERROR(TEXT(INDEX(Calculations!$1:$81, MATCH($E$1, Calculations!$B:$B, 0), MATCH(fiscal_iFinal!$A62, Calculations!$9:$9, 0)), "0.000"), "")</f>
        <v/>
      </c>
    </row>
    <row r="63" spans="1:5" x14ac:dyDescent="0.25">
      <c r="A63" s="58" t="str">
        <f ca="1">IF(ISBLANK(INDEX(Calculations!$9:$9, ROW()+121)), "", IF(INDEX(Calculations!$9:$9, , ROW()+121)&lt;TODAY(), INDEX(Calculations!$9:$9, , ROW()+121), ""))</f>
        <v/>
      </c>
      <c r="B63" s="54" t="str">
        <f t="shared" ca="1" si="0"/>
        <v/>
      </c>
      <c r="C63" t="str">
        <f ca="1">IFERROR(TEXT(INDEX(Calculations!$1:$81, MATCH($C$1, Calculations!$B:$B, 0), MATCH(fiscal_iFinal!$A63, Calculations!$9:$9, 0)), "0.000"), "")</f>
        <v/>
      </c>
      <c r="D63" t="str">
        <f ca="1">IFERROR(TEXT(INDEX(Calculations!$1:$81, MATCH($D$1, Calculations!$B:$B, 0), MATCH(fiscal_iFinal!$A63, Calculations!$9:$9, 0)), "0"), "")</f>
        <v/>
      </c>
      <c r="E63" t="str">
        <f ca="1">IFERROR(TEXT(INDEX(Calculations!$1:$81, MATCH($E$1, Calculations!$B:$B, 0), MATCH(fiscal_iFinal!$A63, Calculations!$9:$9, 0)), "0.000"), "")</f>
        <v/>
      </c>
    </row>
    <row r="64" spans="1:5" x14ac:dyDescent="0.25">
      <c r="A64" s="58" t="str">
        <f ca="1">IF(ISBLANK(INDEX(Calculations!$9:$9, ROW()+121)), "", IF(INDEX(Calculations!$9:$9, , ROW()+121)&lt;TODAY(), INDEX(Calculations!$9:$9, , ROW()+121), ""))</f>
        <v/>
      </c>
      <c r="B64" s="54" t="str">
        <f t="shared" ca="1" si="0"/>
        <v/>
      </c>
      <c r="C64" t="str">
        <f ca="1">IFERROR(TEXT(INDEX(Calculations!$1:$81, MATCH($C$1, Calculations!$B:$B, 0), MATCH(fiscal_iFinal!$A64, Calculations!$9:$9, 0)), "0.000"), "")</f>
        <v/>
      </c>
      <c r="D64" t="str">
        <f ca="1">IFERROR(TEXT(INDEX(Calculations!$1:$81, MATCH($D$1, Calculations!$B:$B, 0), MATCH(fiscal_iFinal!$A64, Calculations!$9:$9, 0)), "0"), "")</f>
        <v/>
      </c>
      <c r="E64" t="str">
        <f ca="1">IFERROR(TEXT(INDEX(Calculations!$1:$81, MATCH($E$1, Calculations!$B:$B, 0), MATCH(fiscal_iFinal!$A64, Calculations!$9:$9, 0)), "0.000"), "")</f>
        <v/>
      </c>
    </row>
    <row r="65" spans="1:5" x14ac:dyDescent="0.25">
      <c r="A65" s="58" t="str">
        <f ca="1">IF(ISBLANK(INDEX(Calculations!$9:$9, ROW()+121)), "", IF(INDEX(Calculations!$9:$9, , ROW()+121)&lt;TODAY(), INDEX(Calculations!$9:$9, , ROW()+121), ""))</f>
        <v/>
      </c>
      <c r="B65" s="54" t="str">
        <f t="shared" ca="1" si="0"/>
        <v/>
      </c>
      <c r="C65" t="str">
        <f ca="1">IFERROR(TEXT(INDEX(Calculations!$1:$81, MATCH($C$1, Calculations!$B:$B, 0), MATCH(fiscal_iFinal!$A65, Calculations!$9:$9, 0)), "0.000"), "")</f>
        <v/>
      </c>
      <c r="D65" t="str">
        <f ca="1">IFERROR(TEXT(INDEX(Calculations!$1:$81, MATCH($D$1, Calculations!$B:$B, 0), MATCH(fiscal_iFinal!$A65, Calculations!$9:$9, 0)), "0"), "")</f>
        <v/>
      </c>
      <c r="E65" t="str">
        <f ca="1">IFERROR(TEXT(INDEX(Calculations!$1:$81, MATCH($E$1, Calculations!$B:$B, 0), MATCH(fiscal_iFinal!$A65, Calculations!$9:$9, 0)), "0.000"), "")</f>
        <v/>
      </c>
    </row>
    <row r="66" spans="1:5" x14ac:dyDescent="0.25">
      <c r="A66" s="58" t="str">
        <f ca="1">IF(ISBLANK(INDEX(Calculations!$9:$9, ROW()+121)), "", IF(INDEX(Calculations!$9:$9, , ROW()+121)&lt;TODAY(), INDEX(Calculations!$9:$9, , ROW()+121), ""))</f>
        <v/>
      </c>
      <c r="B66" s="54" t="str">
        <f t="shared" ca="1" si="0"/>
        <v/>
      </c>
      <c r="C66" t="str">
        <f ca="1">IFERROR(TEXT(INDEX(Calculations!$1:$81, MATCH($C$1, Calculations!$B:$B, 0), MATCH(fiscal_iFinal!$A66, Calculations!$9:$9, 0)), "0.000"), "")</f>
        <v/>
      </c>
      <c r="D66" t="str">
        <f ca="1">IFERROR(TEXT(INDEX(Calculations!$1:$81, MATCH($D$1, Calculations!$B:$B, 0), MATCH(fiscal_iFinal!$A66, Calculations!$9:$9, 0)), "0"), "")</f>
        <v/>
      </c>
      <c r="E66" t="str">
        <f ca="1">IFERROR(TEXT(INDEX(Calculations!$1:$81, MATCH($E$1, Calculations!$B:$B, 0), MATCH(fiscal_iFinal!$A66, Calculations!$9:$9, 0)), "0.000"), "")</f>
        <v/>
      </c>
    </row>
    <row r="67" spans="1:5" x14ac:dyDescent="0.25">
      <c r="A67" s="58" t="str">
        <f ca="1">IF(ISBLANK(INDEX(Calculations!$9:$9, ROW()+121)), "", IF(INDEX(Calculations!$9:$9, , ROW()+121)&lt;TODAY(), INDEX(Calculations!$9:$9, , ROW()+121), ""))</f>
        <v/>
      </c>
      <c r="B67" s="54" t="str">
        <f t="shared" ref="B67:B130" ca="1" si="1">TEXT(IF(ISNUMBER(A67), DATE(YEAR(A67), MONTH(A67)-2, 1), ""), "mm/dd/yy")</f>
        <v/>
      </c>
      <c r="C67" t="str">
        <f ca="1">IFERROR(TEXT(INDEX(Calculations!$1:$81, MATCH($C$1, Calculations!$B:$B, 0), MATCH(fiscal_iFinal!$A67, Calculations!$9:$9, 0)), "0.000"), "")</f>
        <v/>
      </c>
      <c r="D67" t="str">
        <f ca="1">IFERROR(TEXT(INDEX(Calculations!$1:$81, MATCH($D$1, Calculations!$B:$B, 0), MATCH(fiscal_iFinal!$A67, Calculations!$9:$9, 0)), "0"), "")</f>
        <v/>
      </c>
      <c r="E67" t="str">
        <f ca="1">IFERROR(TEXT(INDEX(Calculations!$1:$81, MATCH($E$1, Calculations!$B:$B, 0), MATCH(fiscal_iFinal!$A67, Calculations!$9:$9, 0)), "0.000"), "")</f>
        <v/>
      </c>
    </row>
    <row r="68" spans="1:5" x14ac:dyDescent="0.25">
      <c r="A68" s="58" t="str">
        <f ca="1">IF(ISBLANK(INDEX(Calculations!$9:$9, ROW()+121)), "", IF(INDEX(Calculations!$9:$9, , ROW()+121)&lt;TODAY(), INDEX(Calculations!$9:$9, , ROW()+121), ""))</f>
        <v/>
      </c>
      <c r="B68" s="54" t="str">
        <f t="shared" ca="1" si="1"/>
        <v/>
      </c>
      <c r="C68" t="str">
        <f ca="1">IFERROR(TEXT(INDEX(Calculations!$1:$81, MATCH($C$1, Calculations!$B:$B, 0), MATCH(fiscal_iFinal!$A68, Calculations!$9:$9, 0)), "0.000"), "")</f>
        <v/>
      </c>
      <c r="D68" t="str">
        <f ca="1">IFERROR(TEXT(INDEX(Calculations!$1:$81, MATCH($D$1, Calculations!$B:$B, 0), MATCH(fiscal_iFinal!$A68, Calculations!$9:$9, 0)), "0"), "")</f>
        <v/>
      </c>
      <c r="E68" t="str">
        <f ca="1">IFERROR(TEXT(INDEX(Calculations!$1:$81, MATCH($E$1, Calculations!$B:$B, 0), MATCH(fiscal_iFinal!$A68, Calculations!$9:$9, 0)), "0.000"), "")</f>
        <v/>
      </c>
    </row>
    <row r="69" spans="1:5" x14ac:dyDescent="0.25">
      <c r="A69" s="58" t="str">
        <f ca="1">IF(ISBLANK(INDEX(Calculations!$9:$9, ROW()+121)), "", IF(INDEX(Calculations!$9:$9, , ROW()+121)&lt;TODAY(), INDEX(Calculations!$9:$9, , ROW()+121), ""))</f>
        <v/>
      </c>
      <c r="B69" s="54" t="str">
        <f t="shared" ca="1" si="1"/>
        <v/>
      </c>
      <c r="C69" t="str">
        <f ca="1">IFERROR(TEXT(INDEX(Calculations!$1:$81, MATCH($C$1, Calculations!$B:$B, 0), MATCH(fiscal_iFinal!$A69, Calculations!$9:$9, 0)), "0.000"), "")</f>
        <v/>
      </c>
      <c r="D69" t="str">
        <f ca="1">IFERROR(TEXT(INDEX(Calculations!$1:$81, MATCH($D$1, Calculations!$B:$B, 0), MATCH(fiscal_iFinal!$A69, Calculations!$9:$9, 0)), "0"), "")</f>
        <v/>
      </c>
      <c r="E69" t="str">
        <f ca="1">IFERROR(TEXT(INDEX(Calculations!$1:$81, MATCH($E$1, Calculations!$B:$B, 0), MATCH(fiscal_iFinal!$A69, Calculations!$9:$9, 0)), "0.000"), "")</f>
        <v/>
      </c>
    </row>
    <row r="70" spans="1:5" x14ac:dyDescent="0.25">
      <c r="A70" s="58" t="str">
        <f ca="1">IF(ISBLANK(INDEX(Calculations!$9:$9, ROW()+121)), "", IF(INDEX(Calculations!$9:$9, , ROW()+121)&lt;TODAY(), INDEX(Calculations!$9:$9, , ROW()+121), ""))</f>
        <v/>
      </c>
      <c r="B70" s="54" t="str">
        <f t="shared" ca="1" si="1"/>
        <v/>
      </c>
      <c r="C70" t="str">
        <f ca="1">IFERROR(TEXT(INDEX(Calculations!$1:$81, MATCH($C$1, Calculations!$B:$B, 0), MATCH(fiscal_iFinal!$A70, Calculations!$9:$9, 0)), "0.000"), "")</f>
        <v/>
      </c>
      <c r="D70" t="str">
        <f ca="1">IFERROR(TEXT(INDEX(Calculations!$1:$81, MATCH($D$1, Calculations!$B:$B, 0), MATCH(fiscal_iFinal!$A70, Calculations!$9:$9, 0)), "0"), "")</f>
        <v/>
      </c>
      <c r="E70" t="str">
        <f ca="1">IFERROR(TEXT(INDEX(Calculations!$1:$81, MATCH($E$1, Calculations!$B:$B, 0), MATCH(fiscal_iFinal!$A70, Calculations!$9:$9, 0)), "0.000"), "")</f>
        <v/>
      </c>
    </row>
    <row r="71" spans="1:5" x14ac:dyDescent="0.25">
      <c r="A71" s="58" t="str">
        <f ca="1">IF(ISBLANK(INDEX(Calculations!$9:$9, ROW()+121)), "", IF(INDEX(Calculations!$9:$9, , ROW()+121)&lt;TODAY(), INDEX(Calculations!$9:$9, , ROW()+121), ""))</f>
        <v/>
      </c>
      <c r="B71" s="54" t="str">
        <f t="shared" ca="1" si="1"/>
        <v/>
      </c>
      <c r="C71" t="str">
        <f ca="1">IFERROR(TEXT(INDEX(Calculations!$1:$81, MATCH($C$1, Calculations!$B:$B, 0), MATCH(fiscal_iFinal!$A71, Calculations!$9:$9, 0)), "0.000"), "")</f>
        <v/>
      </c>
      <c r="D71" t="str">
        <f ca="1">IFERROR(TEXT(INDEX(Calculations!$1:$81, MATCH($D$1, Calculations!$B:$B, 0), MATCH(fiscal_iFinal!$A71, Calculations!$9:$9, 0)), "0"), "")</f>
        <v/>
      </c>
      <c r="E71" t="str">
        <f ca="1">IFERROR(TEXT(INDEX(Calculations!$1:$81, MATCH($E$1, Calculations!$B:$B, 0), MATCH(fiscal_iFinal!$A71, Calculations!$9:$9, 0)), "0.000"), "")</f>
        <v/>
      </c>
    </row>
    <row r="72" spans="1:5" x14ac:dyDescent="0.25">
      <c r="A72" s="58" t="str">
        <f ca="1">IF(ISBLANK(INDEX(Calculations!$9:$9, ROW()+121)), "", IF(INDEX(Calculations!$9:$9, , ROW()+121)&lt;TODAY(), INDEX(Calculations!$9:$9, , ROW()+121), ""))</f>
        <v/>
      </c>
      <c r="B72" s="54" t="str">
        <f t="shared" ca="1" si="1"/>
        <v/>
      </c>
      <c r="C72" t="str">
        <f ca="1">IFERROR(TEXT(INDEX(Calculations!$1:$81, MATCH($C$1, Calculations!$B:$B, 0), MATCH(fiscal_iFinal!$A72, Calculations!$9:$9, 0)), "0.000"), "")</f>
        <v/>
      </c>
      <c r="D72" t="str">
        <f ca="1">IFERROR(TEXT(INDEX(Calculations!$1:$81, MATCH($D$1, Calculations!$B:$B, 0), MATCH(fiscal_iFinal!$A72, Calculations!$9:$9, 0)), "0"), "")</f>
        <v/>
      </c>
      <c r="E72" t="str">
        <f ca="1">IFERROR(TEXT(INDEX(Calculations!$1:$81, MATCH($E$1, Calculations!$B:$B, 0), MATCH(fiscal_iFinal!$A72, Calculations!$9:$9, 0)), "0.000"), "")</f>
        <v/>
      </c>
    </row>
    <row r="73" spans="1:5" x14ac:dyDescent="0.25">
      <c r="A73" s="58" t="str">
        <f ca="1">IF(ISBLANK(INDEX(Calculations!$9:$9, ROW()+121)), "", IF(INDEX(Calculations!$9:$9, , ROW()+121)&lt;TODAY(), INDEX(Calculations!$9:$9, , ROW()+121), ""))</f>
        <v/>
      </c>
      <c r="B73" s="54" t="str">
        <f t="shared" ca="1" si="1"/>
        <v/>
      </c>
      <c r="C73" t="str">
        <f ca="1">IFERROR(TEXT(INDEX(Calculations!$1:$81, MATCH($C$1, Calculations!$B:$B, 0), MATCH(fiscal_iFinal!$A73, Calculations!$9:$9, 0)), "0.000"), "")</f>
        <v/>
      </c>
      <c r="D73" t="str">
        <f ca="1">IFERROR(TEXT(INDEX(Calculations!$1:$81, MATCH($D$1, Calculations!$B:$B, 0), MATCH(fiscal_iFinal!$A73, Calculations!$9:$9, 0)), "0"), "")</f>
        <v/>
      </c>
      <c r="E73" t="str">
        <f ca="1">IFERROR(TEXT(INDEX(Calculations!$1:$81, MATCH($E$1, Calculations!$B:$B, 0), MATCH(fiscal_iFinal!$A73, Calculations!$9:$9, 0)), "0.000"), "")</f>
        <v/>
      </c>
    </row>
    <row r="74" spans="1:5" x14ac:dyDescent="0.25">
      <c r="A74" s="58" t="str">
        <f ca="1">IF(ISBLANK(INDEX(Calculations!$9:$9, ROW()+121)), "", IF(INDEX(Calculations!$9:$9, , ROW()+121)&lt;TODAY(), INDEX(Calculations!$9:$9, , ROW()+121), ""))</f>
        <v/>
      </c>
      <c r="B74" s="54" t="str">
        <f t="shared" ca="1" si="1"/>
        <v/>
      </c>
      <c r="C74" t="str">
        <f ca="1">IFERROR(TEXT(INDEX(Calculations!$1:$81, MATCH($C$1, Calculations!$B:$B, 0), MATCH(fiscal_iFinal!$A74, Calculations!$9:$9, 0)), "0.000"), "")</f>
        <v/>
      </c>
      <c r="D74" t="str">
        <f ca="1">IFERROR(TEXT(INDEX(Calculations!$1:$81, MATCH($D$1, Calculations!$B:$B, 0), MATCH(fiscal_iFinal!$A74, Calculations!$9:$9, 0)), "0"), "")</f>
        <v/>
      </c>
      <c r="E74" t="str">
        <f ca="1">IFERROR(TEXT(INDEX(Calculations!$1:$81, MATCH($E$1, Calculations!$B:$B, 0), MATCH(fiscal_iFinal!$A74, Calculations!$9:$9, 0)), "0.000"), "")</f>
        <v/>
      </c>
    </row>
    <row r="75" spans="1:5" x14ac:dyDescent="0.25">
      <c r="A75" s="58" t="str">
        <f ca="1">IF(ISBLANK(INDEX(Calculations!$9:$9, ROW()+121)), "", IF(INDEX(Calculations!$9:$9, , ROW()+121)&lt;TODAY(), INDEX(Calculations!$9:$9, , ROW()+121), ""))</f>
        <v/>
      </c>
      <c r="B75" s="54" t="str">
        <f t="shared" ca="1" si="1"/>
        <v/>
      </c>
      <c r="C75" t="str">
        <f ca="1">IFERROR(TEXT(INDEX(Calculations!$1:$81, MATCH($C$1, Calculations!$B:$B, 0), MATCH(fiscal_iFinal!$A75, Calculations!$9:$9, 0)), "0.000"), "")</f>
        <v/>
      </c>
      <c r="D75" t="str">
        <f ca="1">IFERROR(TEXT(INDEX(Calculations!$1:$81, MATCH($D$1, Calculations!$B:$B, 0), MATCH(fiscal_iFinal!$A75, Calculations!$9:$9, 0)), "0"), "")</f>
        <v/>
      </c>
      <c r="E75" t="str">
        <f ca="1">IFERROR(TEXT(INDEX(Calculations!$1:$81, MATCH($E$1, Calculations!$B:$B, 0), MATCH(fiscal_iFinal!$A75, Calculations!$9:$9, 0)), "0.000"), "")</f>
        <v/>
      </c>
    </row>
    <row r="76" spans="1:5" x14ac:dyDescent="0.25">
      <c r="A76" s="58" t="str">
        <f ca="1">IF(ISBLANK(INDEX(Calculations!$9:$9, ROW()+121)), "", IF(INDEX(Calculations!$9:$9, , ROW()+121)&lt;TODAY(), INDEX(Calculations!$9:$9, , ROW()+121), ""))</f>
        <v/>
      </c>
      <c r="B76" s="54" t="str">
        <f t="shared" ca="1" si="1"/>
        <v/>
      </c>
      <c r="C76" t="str">
        <f ca="1">IFERROR(TEXT(INDEX(Calculations!$1:$81, MATCH($C$1, Calculations!$B:$B, 0), MATCH(fiscal_iFinal!$A76, Calculations!$9:$9, 0)), "0.000"), "")</f>
        <v/>
      </c>
      <c r="D76" t="str">
        <f ca="1">IFERROR(TEXT(INDEX(Calculations!$1:$81, MATCH($D$1, Calculations!$B:$B, 0), MATCH(fiscal_iFinal!$A76, Calculations!$9:$9, 0)), "0"), "")</f>
        <v/>
      </c>
      <c r="E76" t="str">
        <f ca="1">IFERROR(TEXT(INDEX(Calculations!$1:$81, MATCH($E$1, Calculations!$B:$B, 0), MATCH(fiscal_iFinal!$A76, Calculations!$9:$9, 0)), "0.000"), "")</f>
        <v/>
      </c>
    </row>
    <row r="77" spans="1:5" x14ac:dyDescent="0.25">
      <c r="A77" s="58" t="str">
        <f ca="1">IF(ISBLANK(INDEX(Calculations!$9:$9, ROW()+121)), "", IF(INDEX(Calculations!$9:$9, , ROW()+121)&lt;TODAY(), INDEX(Calculations!$9:$9, , ROW()+121), ""))</f>
        <v/>
      </c>
      <c r="B77" s="54" t="str">
        <f t="shared" ca="1" si="1"/>
        <v/>
      </c>
      <c r="C77" t="str">
        <f ca="1">IFERROR(TEXT(INDEX(Calculations!$1:$81, MATCH($C$1, Calculations!$B:$B, 0), MATCH(fiscal_iFinal!$A77, Calculations!$9:$9, 0)), "0.000"), "")</f>
        <v/>
      </c>
      <c r="D77" t="str">
        <f ca="1">IFERROR(TEXT(INDEX(Calculations!$1:$81, MATCH($D$1, Calculations!$B:$B, 0), MATCH(fiscal_iFinal!$A77, Calculations!$9:$9, 0)), "0"), "")</f>
        <v/>
      </c>
      <c r="E77" t="str">
        <f ca="1">IFERROR(TEXT(INDEX(Calculations!$1:$81, MATCH($E$1, Calculations!$B:$B, 0), MATCH(fiscal_iFinal!$A77, Calculations!$9:$9, 0)), "0.000"), "")</f>
        <v/>
      </c>
    </row>
    <row r="78" spans="1:5" x14ac:dyDescent="0.25">
      <c r="A78" s="58" t="str">
        <f ca="1">IF(ISBLANK(INDEX(Calculations!$9:$9, ROW()+121)), "", IF(INDEX(Calculations!$9:$9, , ROW()+121)&lt;TODAY(), INDEX(Calculations!$9:$9, , ROW()+121), ""))</f>
        <v/>
      </c>
      <c r="B78" s="54" t="str">
        <f t="shared" ca="1" si="1"/>
        <v/>
      </c>
      <c r="C78" t="str">
        <f ca="1">IFERROR(TEXT(INDEX(Calculations!$1:$81, MATCH($C$1, Calculations!$B:$B, 0), MATCH(fiscal_iFinal!$A78, Calculations!$9:$9, 0)), "0.000"), "")</f>
        <v/>
      </c>
      <c r="D78" t="str">
        <f ca="1">IFERROR(TEXT(INDEX(Calculations!$1:$81, MATCH($D$1, Calculations!$B:$B, 0), MATCH(fiscal_iFinal!$A78, Calculations!$9:$9, 0)), "0"), "")</f>
        <v/>
      </c>
      <c r="E78" t="str">
        <f ca="1">IFERROR(TEXT(INDEX(Calculations!$1:$81, MATCH($E$1, Calculations!$B:$B, 0), MATCH(fiscal_iFinal!$A78, Calculations!$9:$9, 0)), "0.000"), "")</f>
        <v/>
      </c>
    </row>
    <row r="79" spans="1:5" x14ac:dyDescent="0.25">
      <c r="A79" s="58" t="str">
        <f ca="1">IF(ISBLANK(INDEX(Calculations!$9:$9, ROW()+121)), "", IF(INDEX(Calculations!$9:$9, , ROW()+121)&lt;TODAY(), INDEX(Calculations!$9:$9, , ROW()+121), ""))</f>
        <v/>
      </c>
      <c r="B79" s="54" t="str">
        <f t="shared" ca="1" si="1"/>
        <v/>
      </c>
      <c r="C79" t="str">
        <f ca="1">IFERROR(TEXT(INDEX(Calculations!$1:$81, MATCH($C$1, Calculations!$B:$B, 0), MATCH(fiscal_iFinal!$A79, Calculations!$9:$9, 0)), "0.000"), "")</f>
        <v/>
      </c>
      <c r="D79" t="str">
        <f ca="1">IFERROR(TEXT(INDEX(Calculations!$1:$81, MATCH($D$1, Calculations!$B:$B, 0), MATCH(fiscal_iFinal!$A79, Calculations!$9:$9, 0)), "0"), "")</f>
        <v/>
      </c>
      <c r="E79" t="str">
        <f ca="1">IFERROR(TEXT(INDEX(Calculations!$1:$81, MATCH($E$1, Calculations!$B:$B, 0), MATCH(fiscal_iFinal!$A79, Calculations!$9:$9, 0)), "0.000"), "")</f>
        <v/>
      </c>
    </row>
    <row r="80" spans="1:5" x14ac:dyDescent="0.25">
      <c r="A80" s="58" t="str">
        <f ca="1">IF(ISBLANK(INDEX(Calculations!$9:$9, ROW()+121)), "", IF(INDEX(Calculations!$9:$9, , ROW()+121)&lt;TODAY(), INDEX(Calculations!$9:$9, , ROW()+121), ""))</f>
        <v/>
      </c>
      <c r="B80" s="54" t="str">
        <f t="shared" ca="1" si="1"/>
        <v/>
      </c>
      <c r="C80" t="str">
        <f ca="1">IFERROR(TEXT(INDEX(Calculations!$1:$81, MATCH($C$1, Calculations!$B:$B, 0), MATCH(fiscal_iFinal!$A80, Calculations!$9:$9, 0)), "0.000"), "")</f>
        <v/>
      </c>
      <c r="D80" t="str">
        <f ca="1">IFERROR(TEXT(INDEX(Calculations!$1:$81, MATCH($D$1, Calculations!$B:$B, 0), MATCH(fiscal_iFinal!$A80, Calculations!$9:$9, 0)), "0"), "")</f>
        <v/>
      </c>
      <c r="E80" t="str">
        <f ca="1">IFERROR(TEXT(INDEX(Calculations!$1:$81, MATCH($E$1, Calculations!$B:$B, 0), MATCH(fiscal_iFinal!$A80, Calculations!$9:$9, 0)), "0.000"), "")</f>
        <v/>
      </c>
    </row>
    <row r="81" spans="1:5" x14ac:dyDescent="0.25">
      <c r="A81" s="58" t="str">
        <f ca="1">IF(ISBLANK(INDEX(Calculations!$9:$9, ROW()+121)), "", IF(INDEX(Calculations!$9:$9, , ROW()+121)&lt;TODAY(), INDEX(Calculations!$9:$9, , ROW()+121), ""))</f>
        <v/>
      </c>
      <c r="B81" s="54" t="str">
        <f t="shared" ca="1" si="1"/>
        <v/>
      </c>
      <c r="C81" t="str">
        <f ca="1">IFERROR(TEXT(INDEX(Calculations!$1:$81, MATCH($C$1, Calculations!$B:$B, 0), MATCH(fiscal_iFinal!$A81, Calculations!$9:$9, 0)), "0.000"), "")</f>
        <v/>
      </c>
      <c r="D81" t="str">
        <f ca="1">IFERROR(TEXT(INDEX(Calculations!$1:$81, MATCH($D$1, Calculations!$B:$B, 0), MATCH(fiscal_iFinal!$A81, Calculations!$9:$9, 0)), "0"), "")</f>
        <v/>
      </c>
      <c r="E81" t="str">
        <f ca="1">IFERROR(TEXT(INDEX(Calculations!$1:$81, MATCH($E$1, Calculations!$B:$B, 0), MATCH(fiscal_iFinal!$A81, Calculations!$9:$9, 0)), "0.000"), "")</f>
        <v/>
      </c>
    </row>
    <row r="82" spans="1:5" x14ac:dyDescent="0.25">
      <c r="A82" s="58" t="str">
        <f ca="1">IF(ISBLANK(INDEX(Calculations!$9:$9, ROW()+121)), "", IF(INDEX(Calculations!$9:$9, , ROW()+121)&lt;TODAY(), INDEX(Calculations!$9:$9, , ROW()+121), ""))</f>
        <v/>
      </c>
      <c r="B82" s="54" t="str">
        <f t="shared" ca="1" si="1"/>
        <v/>
      </c>
      <c r="C82" t="str">
        <f ca="1">IFERROR(TEXT(INDEX(Calculations!$1:$81, MATCH($C$1, Calculations!$B:$B, 0), MATCH(fiscal_iFinal!$A82, Calculations!$9:$9, 0)), "0.000"), "")</f>
        <v/>
      </c>
      <c r="D82" t="str">
        <f ca="1">IFERROR(TEXT(INDEX(Calculations!$1:$81, MATCH($D$1, Calculations!$B:$B, 0), MATCH(fiscal_iFinal!$A82, Calculations!$9:$9, 0)), "0"), "")</f>
        <v/>
      </c>
      <c r="E82" t="str">
        <f ca="1">IFERROR(TEXT(INDEX(Calculations!$1:$81, MATCH($E$1, Calculations!$B:$B, 0), MATCH(fiscal_iFinal!$A82, Calculations!$9:$9, 0)), "0.000"), "")</f>
        <v/>
      </c>
    </row>
    <row r="83" spans="1:5" x14ac:dyDescent="0.25">
      <c r="A83" s="58" t="str">
        <f ca="1">IF(ISBLANK(INDEX(Calculations!$9:$9, ROW()+121)), "", IF(INDEX(Calculations!$9:$9, , ROW()+121)&lt;TODAY(), INDEX(Calculations!$9:$9, , ROW()+121), ""))</f>
        <v/>
      </c>
      <c r="B83" s="54" t="str">
        <f t="shared" ca="1" si="1"/>
        <v/>
      </c>
      <c r="C83" t="str">
        <f ca="1">IFERROR(TEXT(INDEX(Calculations!$1:$81, MATCH($C$1, Calculations!$B:$B, 0), MATCH(fiscal_iFinal!$A83, Calculations!$9:$9, 0)), "0.000"), "")</f>
        <v/>
      </c>
      <c r="D83" t="str">
        <f ca="1">IFERROR(TEXT(INDEX(Calculations!$1:$81, MATCH($D$1, Calculations!$B:$B, 0), MATCH(fiscal_iFinal!$A83, Calculations!$9:$9, 0)), "0"), "")</f>
        <v/>
      </c>
      <c r="E83" t="str">
        <f ca="1">IFERROR(TEXT(INDEX(Calculations!$1:$81, MATCH($E$1, Calculations!$B:$B, 0), MATCH(fiscal_iFinal!$A83, Calculations!$9:$9, 0)), "0.000"), "")</f>
        <v/>
      </c>
    </row>
    <row r="84" spans="1:5" x14ac:dyDescent="0.25">
      <c r="A84" s="58" t="str">
        <f ca="1">IF(ISBLANK(INDEX(Calculations!$9:$9, ROW()+121)), "", IF(INDEX(Calculations!$9:$9, , ROW()+121)&lt;TODAY(), INDEX(Calculations!$9:$9, , ROW()+121), ""))</f>
        <v/>
      </c>
      <c r="B84" s="54" t="str">
        <f t="shared" ca="1" si="1"/>
        <v/>
      </c>
      <c r="C84" t="str">
        <f ca="1">IFERROR(TEXT(INDEX(Calculations!$1:$81, MATCH($C$1, Calculations!$B:$B, 0), MATCH(fiscal_iFinal!$A84, Calculations!$9:$9, 0)), "0.000"), "")</f>
        <v/>
      </c>
      <c r="D84" t="str">
        <f ca="1">IFERROR(TEXT(INDEX(Calculations!$1:$81, MATCH($D$1, Calculations!$B:$B, 0), MATCH(fiscal_iFinal!$A84, Calculations!$9:$9, 0)), "0"), "")</f>
        <v/>
      </c>
      <c r="E84" t="str">
        <f ca="1">IFERROR(TEXT(INDEX(Calculations!$1:$81, MATCH($E$1, Calculations!$B:$B, 0), MATCH(fiscal_iFinal!$A84, Calculations!$9:$9, 0)), "0.000"), "")</f>
        <v/>
      </c>
    </row>
    <row r="85" spans="1:5" x14ac:dyDescent="0.25">
      <c r="A85" s="58" t="str">
        <f ca="1">IF(ISBLANK(INDEX(Calculations!$9:$9, ROW()+121)), "", IF(INDEX(Calculations!$9:$9, , ROW()+121)&lt;TODAY(), INDEX(Calculations!$9:$9, , ROW()+121), ""))</f>
        <v/>
      </c>
      <c r="B85" s="54" t="str">
        <f t="shared" ca="1" si="1"/>
        <v/>
      </c>
      <c r="C85" t="str">
        <f ca="1">IFERROR(TEXT(INDEX(Calculations!$1:$81, MATCH($C$1, Calculations!$B:$B, 0), MATCH(fiscal_iFinal!$A85, Calculations!$9:$9, 0)), "0.000"), "")</f>
        <v/>
      </c>
      <c r="D85" t="str">
        <f ca="1">IFERROR(TEXT(INDEX(Calculations!$1:$81, MATCH($D$1, Calculations!$B:$B, 0), MATCH(fiscal_iFinal!$A85, Calculations!$9:$9, 0)), "0"), "")</f>
        <v/>
      </c>
      <c r="E85" t="str">
        <f ca="1">IFERROR(TEXT(INDEX(Calculations!$1:$81, MATCH($E$1, Calculations!$B:$B, 0), MATCH(fiscal_iFinal!$A85, Calculations!$9:$9, 0)), "0.000"), "")</f>
        <v/>
      </c>
    </row>
    <row r="86" spans="1:5" x14ac:dyDescent="0.25">
      <c r="A86" s="58" t="str">
        <f ca="1">IF(ISBLANK(INDEX(Calculations!$9:$9, ROW()+121)), "", IF(INDEX(Calculations!$9:$9, , ROW()+121)&lt;TODAY(), INDEX(Calculations!$9:$9, , ROW()+121), ""))</f>
        <v/>
      </c>
      <c r="B86" s="54" t="str">
        <f t="shared" ca="1" si="1"/>
        <v/>
      </c>
      <c r="C86" t="str">
        <f ca="1">IFERROR(TEXT(INDEX(Calculations!$1:$81, MATCH($C$1, Calculations!$B:$B, 0), MATCH(fiscal_iFinal!$A86, Calculations!$9:$9, 0)), "0.000"), "")</f>
        <v/>
      </c>
      <c r="D86" t="str">
        <f ca="1">IFERROR(TEXT(INDEX(Calculations!$1:$81, MATCH($D$1, Calculations!$B:$B, 0), MATCH(fiscal_iFinal!$A86, Calculations!$9:$9, 0)), "0"), "")</f>
        <v/>
      </c>
      <c r="E86" t="str">
        <f ca="1">IFERROR(TEXT(INDEX(Calculations!$1:$81, MATCH($E$1, Calculations!$B:$B, 0), MATCH(fiscal_iFinal!$A86, Calculations!$9:$9, 0)), "0.000"), "")</f>
        <v/>
      </c>
    </row>
    <row r="87" spans="1:5" x14ac:dyDescent="0.25">
      <c r="A87" s="58" t="str">
        <f ca="1">IF(ISBLANK(INDEX(Calculations!$9:$9, ROW()+121)), "", IF(INDEX(Calculations!$9:$9, , ROW()+121)&lt;TODAY(), INDEX(Calculations!$9:$9, , ROW()+121), ""))</f>
        <v/>
      </c>
      <c r="B87" s="54" t="str">
        <f t="shared" ca="1" si="1"/>
        <v/>
      </c>
      <c r="C87" t="str">
        <f ca="1">IFERROR(TEXT(INDEX(Calculations!$1:$81, MATCH($C$1, Calculations!$B:$B, 0), MATCH(fiscal_iFinal!$A87, Calculations!$9:$9, 0)), "0.000"), "")</f>
        <v/>
      </c>
      <c r="D87" t="str">
        <f ca="1">IFERROR(TEXT(INDEX(Calculations!$1:$81, MATCH($D$1, Calculations!$B:$B, 0), MATCH(fiscal_iFinal!$A87, Calculations!$9:$9, 0)), "0"), "")</f>
        <v/>
      </c>
      <c r="E87" t="str">
        <f ca="1">IFERROR(TEXT(INDEX(Calculations!$1:$81, MATCH($E$1, Calculations!$B:$B, 0), MATCH(fiscal_iFinal!$A87, Calculations!$9:$9, 0)), "0.000"), "")</f>
        <v/>
      </c>
    </row>
    <row r="88" spans="1:5" x14ac:dyDescent="0.25">
      <c r="A88" s="58" t="str">
        <f ca="1">IF(ISBLANK(INDEX(Calculations!$9:$9, ROW()+121)), "", IF(INDEX(Calculations!$9:$9, , ROW()+121)&lt;TODAY(), INDEX(Calculations!$9:$9, , ROW()+121), ""))</f>
        <v/>
      </c>
      <c r="B88" s="54" t="str">
        <f t="shared" ca="1" si="1"/>
        <v/>
      </c>
      <c r="C88" t="str">
        <f ca="1">IFERROR(TEXT(INDEX(Calculations!$1:$81, MATCH($C$1, Calculations!$B:$B, 0), MATCH(fiscal_iFinal!$A88, Calculations!$9:$9, 0)), "0.000"), "")</f>
        <v/>
      </c>
      <c r="D88" t="str">
        <f ca="1">IFERROR(TEXT(INDEX(Calculations!$1:$81, MATCH($D$1, Calculations!$B:$B, 0), MATCH(fiscal_iFinal!$A88, Calculations!$9:$9, 0)), "0"), "")</f>
        <v/>
      </c>
      <c r="E88" t="str">
        <f ca="1">IFERROR(TEXT(INDEX(Calculations!$1:$81, MATCH($E$1, Calculations!$B:$B, 0), MATCH(fiscal_iFinal!$A88, Calculations!$9:$9, 0)), "0.000"), "")</f>
        <v/>
      </c>
    </row>
    <row r="89" spans="1:5" x14ac:dyDescent="0.25">
      <c r="A89" s="58" t="str">
        <f ca="1">IF(ISBLANK(INDEX(Calculations!$9:$9, ROW()+121)), "", IF(INDEX(Calculations!$9:$9, , ROW()+121)&lt;TODAY(), INDEX(Calculations!$9:$9, , ROW()+121), ""))</f>
        <v/>
      </c>
      <c r="B89" s="54" t="str">
        <f t="shared" ca="1" si="1"/>
        <v/>
      </c>
      <c r="C89" t="str">
        <f ca="1">IFERROR(TEXT(INDEX(Calculations!$1:$81, MATCH($C$1, Calculations!$B:$B, 0), MATCH(fiscal_iFinal!$A89, Calculations!$9:$9, 0)), "0.000"), "")</f>
        <v/>
      </c>
      <c r="D89" t="str">
        <f ca="1">IFERROR(TEXT(INDEX(Calculations!$1:$81, MATCH($D$1, Calculations!$B:$B, 0), MATCH(fiscal_iFinal!$A89, Calculations!$9:$9, 0)), "0"), "")</f>
        <v/>
      </c>
      <c r="E89" t="str">
        <f ca="1">IFERROR(TEXT(INDEX(Calculations!$1:$81, MATCH($E$1, Calculations!$B:$B, 0), MATCH(fiscal_iFinal!$A89, Calculations!$9:$9, 0)), "0.000"), "")</f>
        <v/>
      </c>
    </row>
    <row r="90" spans="1:5" x14ac:dyDescent="0.25">
      <c r="A90" s="58" t="str">
        <f ca="1">IF(ISBLANK(INDEX(Calculations!$9:$9, ROW()+121)), "", IF(INDEX(Calculations!$9:$9, , ROW()+121)&lt;TODAY(), INDEX(Calculations!$9:$9, , ROW()+121), ""))</f>
        <v/>
      </c>
      <c r="B90" s="54" t="str">
        <f t="shared" ca="1" si="1"/>
        <v/>
      </c>
      <c r="C90" t="str">
        <f ca="1">IFERROR(TEXT(INDEX(Calculations!$1:$81, MATCH($C$1, Calculations!$B:$B, 0), MATCH(fiscal_iFinal!$A90, Calculations!$9:$9, 0)), "0.000"), "")</f>
        <v/>
      </c>
      <c r="D90" t="str">
        <f ca="1">IFERROR(TEXT(INDEX(Calculations!$1:$81, MATCH($D$1, Calculations!$B:$B, 0), MATCH(fiscal_iFinal!$A90, Calculations!$9:$9, 0)), "0"), "")</f>
        <v/>
      </c>
      <c r="E90" t="str">
        <f ca="1">IFERROR(TEXT(INDEX(Calculations!$1:$81, MATCH($E$1, Calculations!$B:$B, 0), MATCH(fiscal_iFinal!$A90, Calculations!$9:$9, 0)), "0.000"), "")</f>
        <v/>
      </c>
    </row>
    <row r="91" spans="1:5" x14ac:dyDescent="0.25">
      <c r="A91" s="58" t="str">
        <f ca="1">IF(ISBLANK(INDEX(Calculations!$9:$9, ROW()+121)), "", IF(INDEX(Calculations!$9:$9, , ROW()+121)&lt;TODAY(), INDEX(Calculations!$9:$9, , ROW()+121), ""))</f>
        <v/>
      </c>
      <c r="B91" s="54" t="str">
        <f t="shared" ca="1" si="1"/>
        <v/>
      </c>
      <c r="C91" t="str">
        <f ca="1">IFERROR(TEXT(INDEX(Calculations!$1:$81, MATCH($C$1, Calculations!$B:$B, 0), MATCH(fiscal_iFinal!$A91, Calculations!$9:$9, 0)), "0.000"), "")</f>
        <v/>
      </c>
      <c r="D91" t="str">
        <f ca="1">IFERROR(TEXT(INDEX(Calculations!$1:$81, MATCH($D$1, Calculations!$B:$B, 0), MATCH(fiscal_iFinal!$A91, Calculations!$9:$9, 0)), "0"), "")</f>
        <v/>
      </c>
      <c r="E91" t="str">
        <f ca="1">IFERROR(TEXT(INDEX(Calculations!$1:$81, MATCH($E$1, Calculations!$B:$B, 0), MATCH(fiscal_iFinal!$A91, Calculations!$9:$9, 0)), "0.000"), "")</f>
        <v/>
      </c>
    </row>
    <row r="92" spans="1:5" x14ac:dyDescent="0.25">
      <c r="A92" s="58" t="str">
        <f ca="1">IF(ISBLANK(INDEX(Calculations!$9:$9, ROW()+121)), "", IF(INDEX(Calculations!$9:$9, , ROW()+121)&lt;TODAY(), INDEX(Calculations!$9:$9, , ROW()+121), ""))</f>
        <v/>
      </c>
      <c r="B92" s="54" t="str">
        <f t="shared" ca="1" si="1"/>
        <v/>
      </c>
      <c r="C92" t="str">
        <f ca="1">IFERROR(TEXT(INDEX(Calculations!$1:$81, MATCH($C$1, Calculations!$B:$B, 0), MATCH(fiscal_iFinal!$A92, Calculations!$9:$9, 0)), "0.000"), "")</f>
        <v/>
      </c>
      <c r="D92" t="str">
        <f ca="1">IFERROR(TEXT(INDEX(Calculations!$1:$81, MATCH($D$1, Calculations!$B:$B, 0), MATCH(fiscal_iFinal!$A92, Calculations!$9:$9, 0)), "0"), "")</f>
        <v/>
      </c>
      <c r="E92" t="str">
        <f ca="1">IFERROR(TEXT(INDEX(Calculations!$1:$81, MATCH($E$1, Calculations!$B:$B, 0), MATCH(fiscal_iFinal!$A92, Calculations!$9:$9, 0)), "0.000"), "")</f>
        <v/>
      </c>
    </row>
    <row r="93" spans="1:5" x14ac:dyDescent="0.25">
      <c r="A93" s="58" t="str">
        <f ca="1">IF(ISBLANK(INDEX(Calculations!$9:$9, ROW()+121)), "", IF(INDEX(Calculations!$9:$9, , ROW()+121)&lt;TODAY(), INDEX(Calculations!$9:$9, , ROW()+121), ""))</f>
        <v/>
      </c>
      <c r="B93" s="54" t="str">
        <f t="shared" ca="1" si="1"/>
        <v/>
      </c>
      <c r="C93" t="str">
        <f ca="1">IFERROR(TEXT(INDEX(Calculations!$1:$81, MATCH($C$1, Calculations!$B:$B, 0), MATCH(fiscal_iFinal!$A93, Calculations!$9:$9, 0)), "0.000"), "")</f>
        <v/>
      </c>
      <c r="D93" t="str">
        <f ca="1">IFERROR(TEXT(INDEX(Calculations!$1:$81, MATCH($D$1, Calculations!$B:$B, 0), MATCH(fiscal_iFinal!$A93, Calculations!$9:$9, 0)), "0"), "")</f>
        <v/>
      </c>
      <c r="E93" t="str">
        <f ca="1">IFERROR(TEXT(INDEX(Calculations!$1:$81, MATCH($E$1, Calculations!$B:$B, 0), MATCH(fiscal_iFinal!$A93, Calculations!$9:$9, 0)), "0.000"), "")</f>
        <v/>
      </c>
    </row>
    <row r="94" spans="1:5" x14ac:dyDescent="0.25">
      <c r="A94" s="58" t="str">
        <f ca="1">IF(ISBLANK(INDEX(Calculations!$9:$9, ROW()+121)), "", IF(INDEX(Calculations!$9:$9, , ROW()+121)&lt;TODAY(), INDEX(Calculations!$9:$9, , ROW()+121), ""))</f>
        <v/>
      </c>
      <c r="B94" s="54" t="str">
        <f t="shared" ca="1" si="1"/>
        <v/>
      </c>
      <c r="C94" t="str">
        <f ca="1">IFERROR(TEXT(INDEX(Calculations!$1:$81, MATCH($C$1, Calculations!$B:$B, 0), MATCH(fiscal_iFinal!$A94, Calculations!$9:$9, 0)), "0.000"), "")</f>
        <v/>
      </c>
      <c r="D94" t="str">
        <f ca="1">IFERROR(TEXT(INDEX(Calculations!$1:$81, MATCH($D$1, Calculations!$B:$B, 0), MATCH(fiscal_iFinal!$A94, Calculations!$9:$9, 0)), "0"), "")</f>
        <v/>
      </c>
      <c r="E94" t="str">
        <f ca="1">IFERROR(TEXT(INDEX(Calculations!$1:$81, MATCH($E$1, Calculations!$B:$B, 0), MATCH(fiscal_iFinal!$A94, Calculations!$9:$9, 0)), "0.000"), "")</f>
        <v/>
      </c>
    </row>
    <row r="95" spans="1:5" x14ac:dyDescent="0.25">
      <c r="A95" s="58" t="str">
        <f ca="1">IF(ISBLANK(INDEX(Calculations!$9:$9, ROW()+121)), "", IF(INDEX(Calculations!$9:$9, , ROW()+121)&lt;TODAY(), INDEX(Calculations!$9:$9, , ROW()+121), ""))</f>
        <v/>
      </c>
      <c r="B95" s="54" t="str">
        <f t="shared" ca="1" si="1"/>
        <v/>
      </c>
      <c r="C95" t="str">
        <f ca="1">IFERROR(TEXT(INDEX(Calculations!$1:$81, MATCH($C$1, Calculations!$B:$B, 0), MATCH(fiscal_iFinal!$A95, Calculations!$9:$9, 0)), "0.000"), "")</f>
        <v/>
      </c>
      <c r="D95" t="str">
        <f ca="1">IFERROR(TEXT(INDEX(Calculations!$1:$81, MATCH($D$1, Calculations!$B:$B, 0), MATCH(fiscal_iFinal!$A95, Calculations!$9:$9, 0)), "0"), "")</f>
        <v/>
      </c>
      <c r="E95" t="str">
        <f ca="1">IFERROR(TEXT(INDEX(Calculations!$1:$81, MATCH($E$1, Calculations!$B:$B, 0), MATCH(fiscal_iFinal!$A95, Calculations!$9:$9, 0)), "0.000"), "")</f>
        <v/>
      </c>
    </row>
    <row r="96" spans="1:5" x14ac:dyDescent="0.25">
      <c r="A96" s="58" t="str">
        <f ca="1">IF(ISBLANK(INDEX(Calculations!$9:$9, ROW()+121)), "", IF(INDEX(Calculations!$9:$9, , ROW()+121)&lt;TODAY(), INDEX(Calculations!$9:$9, , ROW()+121), ""))</f>
        <v/>
      </c>
      <c r="B96" s="54" t="str">
        <f t="shared" ca="1" si="1"/>
        <v/>
      </c>
      <c r="C96" t="str">
        <f ca="1">IFERROR(TEXT(INDEX(Calculations!$1:$81, MATCH($C$1, Calculations!$B:$B, 0), MATCH(fiscal_iFinal!$A96, Calculations!$9:$9, 0)), "0.000"), "")</f>
        <v/>
      </c>
      <c r="D96" t="str">
        <f ca="1">IFERROR(TEXT(INDEX(Calculations!$1:$81, MATCH($D$1, Calculations!$B:$B, 0), MATCH(fiscal_iFinal!$A96, Calculations!$9:$9, 0)), "0"), "")</f>
        <v/>
      </c>
      <c r="E96" t="str">
        <f ca="1">IFERROR(TEXT(INDEX(Calculations!$1:$81, MATCH($E$1, Calculations!$B:$B, 0), MATCH(fiscal_iFinal!$A96, Calculations!$9:$9, 0)), "0.000"), "")</f>
        <v/>
      </c>
    </row>
    <row r="97" spans="1:5" x14ac:dyDescent="0.25">
      <c r="A97" s="58" t="str">
        <f ca="1">IF(ISBLANK(INDEX(Calculations!$9:$9, ROW()+121)), "", IF(INDEX(Calculations!$9:$9, , ROW()+121)&lt;TODAY(), INDEX(Calculations!$9:$9, , ROW()+121), ""))</f>
        <v/>
      </c>
      <c r="B97" s="54" t="str">
        <f t="shared" ca="1" si="1"/>
        <v/>
      </c>
      <c r="C97" t="str">
        <f ca="1">IFERROR(TEXT(INDEX(Calculations!$1:$81, MATCH($C$1, Calculations!$B:$B, 0), MATCH(fiscal_iFinal!$A97, Calculations!$9:$9, 0)), "0.000"), "")</f>
        <v/>
      </c>
      <c r="D97" t="str">
        <f ca="1">IFERROR(TEXT(INDEX(Calculations!$1:$81, MATCH($D$1, Calculations!$B:$B, 0), MATCH(fiscal_iFinal!$A97, Calculations!$9:$9, 0)), "0"), "")</f>
        <v/>
      </c>
      <c r="E97" t="str">
        <f ca="1">IFERROR(TEXT(INDEX(Calculations!$1:$81, MATCH($E$1, Calculations!$B:$B, 0), MATCH(fiscal_iFinal!$A97, Calculations!$9:$9, 0)), "0.000"), "")</f>
        <v/>
      </c>
    </row>
    <row r="98" spans="1:5" x14ac:dyDescent="0.25">
      <c r="A98" s="58" t="str">
        <f ca="1">IF(ISBLANK(INDEX(Calculations!$9:$9, ROW()+121)), "", IF(INDEX(Calculations!$9:$9, , ROW()+121)&lt;TODAY(), INDEX(Calculations!$9:$9, , ROW()+121), ""))</f>
        <v/>
      </c>
      <c r="B98" s="54" t="str">
        <f t="shared" ca="1" si="1"/>
        <v/>
      </c>
      <c r="C98" t="str">
        <f ca="1">IFERROR(TEXT(INDEX(Calculations!$1:$81, MATCH($C$1, Calculations!$B:$B, 0), MATCH(fiscal_iFinal!$A98, Calculations!$9:$9, 0)), "0.000"), "")</f>
        <v/>
      </c>
      <c r="D98" t="str">
        <f ca="1">IFERROR(TEXT(INDEX(Calculations!$1:$81, MATCH($D$1, Calculations!$B:$B, 0), MATCH(fiscal_iFinal!$A98, Calculations!$9:$9, 0)), "0"), "")</f>
        <v/>
      </c>
      <c r="E98" t="str">
        <f ca="1">IFERROR(TEXT(INDEX(Calculations!$1:$81, MATCH($E$1, Calculations!$B:$B, 0), MATCH(fiscal_iFinal!$A98, Calculations!$9:$9, 0)), "0.000"), "")</f>
        <v/>
      </c>
    </row>
    <row r="99" spans="1:5" x14ac:dyDescent="0.25">
      <c r="A99" s="58" t="str">
        <f ca="1">IF(ISBLANK(INDEX(Calculations!$9:$9, ROW()+121)), "", IF(INDEX(Calculations!$9:$9, , ROW()+121)&lt;TODAY(), INDEX(Calculations!$9:$9, , ROW()+121), ""))</f>
        <v/>
      </c>
      <c r="B99" s="54" t="str">
        <f t="shared" ca="1" si="1"/>
        <v/>
      </c>
      <c r="C99" t="str">
        <f ca="1">IFERROR(TEXT(INDEX(Calculations!$1:$81, MATCH($C$1, Calculations!$B:$B, 0), MATCH(fiscal_iFinal!$A99, Calculations!$9:$9, 0)), "0.000"), "")</f>
        <v/>
      </c>
      <c r="D99" t="str">
        <f ca="1">IFERROR(TEXT(INDEX(Calculations!$1:$81, MATCH($D$1, Calculations!$B:$B, 0), MATCH(fiscal_iFinal!$A99, Calculations!$9:$9, 0)), "0"), "")</f>
        <v/>
      </c>
      <c r="E99" t="str">
        <f ca="1">IFERROR(TEXT(INDEX(Calculations!$1:$81, MATCH($E$1, Calculations!$B:$B, 0), MATCH(fiscal_iFinal!$A99, Calculations!$9:$9, 0)), "0.000"), "")</f>
        <v/>
      </c>
    </row>
    <row r="100" spans="1:5" x14ac:dyDescent="0.25">
      <c r="A100" s="58" t="str">
        <f ca="1">IF(ISBLANK(INDEX(Calculations!$9:$9, ROW()+121)), "", IF(INDEX(Calculations!$9:$9, , ROW()+121)&lt;TODAY(), INDEX(Calculations!$9:$9, , ROW()+121), ""))</f>
        <v/>
      </c>
      <c r="B100" s="54" t="str">
        <f t="shared" ca="1" si="1"/>
        <v/>
      </c>
      <c r="C100" t="str">
        <f ca="1">IFERROR(TEXT(INDEX(Calculations!$1:$81, MATCH($C$1, Calculations!$B:$B, 0), MATCH(fiscal_iFinal!$A100, Calculations!$9:$9, 0)), "0.000"), "")</f>
        <v/>
      </c>
      <c r="D100" t="str">
        <f ca="1">IFERROR(TEXT(INDEX(Calculations!$1:$81, MATCH($D$1, Calculations!$B:$B, 0), MATCH(fiscal_iFinal!$A100, Calculations!$9:$9, 0)), "0"), "")</f>
        <v/>
      </c>
      <c r="E100" t="str">
        <f ca="1">IFERROR(TEXT(INDEX(Calculations!$1:$81, MATCH($E$1, Calculations!$B:$B, 0), MATCH(fiscal_iFinal!$A100, Calculations!$9:$9, 0)), "0.000"), "")</f>
        <v/>
      </c>
    </row>
    <row r="101" spans="1:5" x14ac:dyDescent="0.25">
      <c r="A101" s="58" t="str">
        <f ca="1">IF(ISBLANK(INDEX(Calculations!$9:$9, ROW()+121)), "", IF(INDEX(Calculations!$9:$9, , ROW()+121)&lt;TODAY(), INDEX(Calculations!$9:$9, , ROW()+121), ""))</f>
        <v/>
      </c>
      <c r="B101" s="54" t="str">
        <f t="shared" ca="1" si="1"/>
        <v/>
      </c>
      <c r="C101" t="str">
        <f ca="1">IFERROR(TEXT(INDEX(Calculations!$1:$81, MATCH($C$1, Calculations!$B:$B, 0), MATCH(fiscal_iFinal!$A101, Calculations!$9:$9, 0)), "0.000"), "")</f>
        <v/>
      </c>
      <c r="D101" t="str">
        <f ca="1">IFERROR(TEXT(INDEX(Calculations!$1:$81, MATCH($D$1, Calculations!$B:$B, 0), MATCH(fiscal_iFinal!$A101, Calculations!$9:$9, 0)), "0"), "")</f>
        <v/>
      </c>
      <c r="E101" t="str">
        <f ca="1">IFERROR(TEXT(INDEX(Calculations!$1:$81, MATCH($E$1, Calculations!$B:$B, 0), MATCH(fiscal_iFinal!$A101, Calculations!$9:$9, 0)), "0.000"), "")</f>
        <v/>
      </c>
    </row>
    <row r="102" spans="1:5" x14ac:dyDescent="0.25">
      <c r="A102" s="58" t="str">
        <f ca="1">IF(ISBLANK(INDEX(Calculations!$9:$9, ROW()+121)), "", IF(INDEX(Calculations!$9:$9, , ROW()+121)&lt;TODAY(), INDEX(Calculations!$9:$9, , ROW()+121), ""))</f>
        <v/>
      </c>
      <c r="B102" s="54" t="str">
        <f t="shared" ca="1" si="1"/>
        <v/>
      </c>
      <c r="C102" t="str">
        <f ca="1">IFERROR(TEXT(INDEX(Calculations!$1:$81, MATCH($C$1, Calculations!$B:$B, 0), MATCH(fiscal_iFinal!$A102, Calculations!$9:$9, 0)), "0.000"), "")</f>
        <v/>
      </c>
      <c r="D102" t="str">
        <f ca="1">IFERROR(TEXT(INDEX(Calculations!$1:$81, MATCH($D$1, Calculations!$B:$B, 0), MATCH(fiscal_iFinal!$A102, Calculations!$9:$9, 0)), "0"), "")</f>
        <v/>
      </c>
      <c r="E102" t="str">
        <f ca="1">IFERROR(TEXT(INDEX(Calculations!$1:$81, MATCH($E$1, Calculations!$B:$B, 0), MATCH(fiscal_iFinal!$A102, Calculations!$9:$9, 0)), "0.000"), "")</f>
        <v/>
      </c>
    </row>
    <row r="103" spans="1:5" x14ac:dyDescent="0.25">
      <c r="A103" s="58" t="str">
        <f ca="1">IF(ISBLANK(INDEX(Calculations!$9:$9, ROW()+121)), "", IF(INDEX(Calculations!$9:$9, , ROW()+121)&lt;TODAY(), INDEX(Calculations!$9:$9, , ROW()+121), ""))</f>
        <v/>
      </c>
      <c r="B103" s="54" t="str">
        <f t="shared" ca="1" si="1"/>
        <v/>
      </c>
      <c r="C103" t="str">
        <f ca="1">IFERROR(TEXT(INDEX(Calculations!$1:$81, MATCH($C$1, Calculations!$B:$B, 0), MATCH(fiscal_iFinal!$A103, Calculations!$9:$9, 0)), "0.000"), "")</f>
        <v/>
      </c>
      <c r="D103" t="str">
        <f ca="1">IFERROR(TEXT(INDEX(Calculations!$1:$81, MATCH($D$1, Calculations!$B:$B, 0), MATCH(fiscal_iFinal!$A103, Calculations!$9:$9, 0)), "0"), "")</f>
        <v/>
      </c>
      <c r="E103" t="str">
        <f ca="1">IFERROR(TEXT(INDEX(Calculations!$1:$81, MATCH($E$1, Calculations!$B:$B, 0), MATCH(fiscal_iFinal!$A103, Calculations!$9:$9, 0)), "0.000"), "")</f>
        <v/>
      </c>
    </row>
    <row r="104" spans="1:5" x14ac:dyDescent="0.25">
      <c r="A104" s="58" t="str">
        <f ca="1">IF(ISBLANK(INDEX(Calculations!$9:$9, ROW()+121)), "", IF(INDEX(Calculations!$9:$9, , ROW()+121)&lt;TODAY(), INDEX(Calculations!$9:$9, , ROW()+121), ""))</f>
        <v/>
      </c>
      <c r="B104" s="54" t="str">
        <f t="shared" ca="1" si="1"/>
        <v/>
      </c>
      <c r="C104" t="str">
        <f ca="1">IFERROR(TEXT(INDEX(Calculations!$1:$81, MATCH($C$1, Calculations!$B:$B, 0), MATCH(fiscal_iFinal!$A104, Calculations!$9:$9, 0)), "0.000"), "")</f>
        <v/>
      </c>
      <c r="D104" t="str">
        <f ca="1">IFERROR(TEXT(INDEX(Calculations!$1:$81, MATCH($D$1, Calculations!$B:$B, 0), MATCH(fiscal_iFinal!$A104, Calculations!$9:$9, 0)), "0"), "")</f>
        <v/>
      </c>
      <c r="E104" t="str">
        <f ca="1">IFERROR(TEXT(INDEX(Calculations!$1:$81, MATCH($E$1, Calculations!$B:$B, 0), MATCH(fiscal_iFinal!$A104, Calculations!$9:$9, 0)), "0.000"), "")</f>
        <v/>
      </c>
    </row>
    <row r="105" spans="1:5" x14ac:dyDescent="0.25">
      <c r="A105" s="58" t="str">
        <f ca="1">IF(ISBLANK(INDEX(Calculations!$9:$9, ROW()+121)), "", IF(INDEX(Calculations!$9:$9, , ROW()+121)&lt;TODAY(), INDEX(Calculations!$9:$9, , ROW()+121), ""))</f>
        <v/>
      </c>
      <c r="B105" s="54" t="str">
        <f t="shared" ca="1" si="1"/>
        <v/>
      </c>
      <c r="C105" t="str">
        <f ca="1">IFERROR(TEXT(INDEX(Calculations!$1:$81, MATCH($C$1, Calculations!$B:$B, 0), MATCH(fiscal_iFinal!$A105, Calculations!$9:$9, 0)), "0.000"), "")</f>
        <v/>
      </c>
      <c r="D105" t="str">
        <f ca="1">IFERROR(TEXT(INDEX(Calculations!$1:$81, MATCH($D$1, Calculations!$B:$B, 0), MATCH(fiscal_iFinal!$A105, Calculations!$9:$9, 0)), "0"), "")</f>
        <v/>
      </c>
      <c r="E105" t="str">
        <f ca="1">IFERROR(TEXT(INDEX(Calculations!$1:$81, MATCH($E$1, Calculations!$B:$B, 0), MATCH(fiscal_iFinal!$A105, Calculations!$9:$9, 0)), "0.000"), "")</f>
        <v/>
      </c>
    </row>
    <row r="106" spans="1:5" x14ac:dyDescent="0.25">
      <c r="A106" s="58" t="str">
        <f ca="1">IF(ISBLANK(INDEX(Calculations!$9:$9, ROW()+121)), "", IF(INDEX(Calculations!$9:$9, , ROW()+121)&lt;TODAY(), INDEX(Calculations!$9:$9, , ROW()+121), ""))</f>
        <v/>
      </c>
      <c r="B106" s="54" t="str">
        <f t="shared" ca="1" si="1"/>
        <v/>
      </c>
      <c r="C106" t="str">
        <f ca="1">IFERROR(TEXT(INDEX(Calculations!$1:$81, MATCH($C$1, Calculations!$B:$B, 0), MATCH(fiscal_iFinal!$A106, Calculations!$9:$9, 0)), "0.000"), "")</f>
        <v/>
      </c>
      <c r="D106" t="str">
        <f ca="1">IFERROR(TEXT(INDEX(Calculations!$1:$81, MATCH($D$1, Calculations!$B:$B, 0), MATCH(fiscal_iFinal!$A106, Calculations!$9:$9, 0)), "0"), "")</f>
        <v/>
      </c>
      <c r="E106" t="str">
        <f ca="1">IFERROR(TEXT(INDEX(Calculations!$1:$81, MATCH($E$1, Calculations!$B:$B, 0), MATCH(fiscal_iFinal!$A106, Calculations!$9:$9, 0)), "0.000"), "")</f>
        <v/>
      </c>
    </row>
    <row r="107" spans="1:5" x14ac:dyDescent="0.25">
      <c r="A107" s="58" t="str">
        <f ca="1">IF(ISBLANK(INDEX(Calculations!$9:$9, ROW()+121)), "", IF(INDEX(Calculations!$9:$9, , ROW()+121)&lt;TODAY(), INDEX(Calculations!$9:$9, , ROW()+121), ""))</f>
        <v/>
      </c>
      <c r="B107" s="54" t="str">
        <f t="shared" ca="1" si="1"/>
        <v/>
      </c>
      <c r="C107" t="str">
        <f ca="1">IFERROR(TEXT(INDEX(Calculations!$1:$81, MATCH($C$1, Calculations!$B:$B, 0), MATCH(fiscal_iFinal!$A107, Calculations!$9:$9, 0)), "0.000"), "")</f>
        <v/>
      </c>
      <c r="D107" t="str">
        <f ca="1">IFERROR(TEXT(INDEX(Calculations!$1:$81, MATCH($D$1, Calculations!$B:$B, 0), MATCH(fiscal_iFinal!$A107, Calculations!$9:$9, 0)), "0"), "")</f>
        <v/>
      </c>
      <c r="E107" t="str">
        <f ca="1">IFERROR(TEXT(INDEX(Calculations!$1:$81, MATCH($E$1, Calculations!$B:$B, 0), MATCH(fiscal_iFinal!$A107, Calculations!$9:$9, 0)), "0.000"), "")</f>
        <v/>
      </c>
    </row>
    <row r="108" spans="1:5" x14ac:dyDescent="0.25">
      <c r="A108" s="58" t="str">
        <f ca="1">IF(ISBLANK(INDEX(Calculations!$9:$9, ROW()+121)), "", IF(INDEX(Calculations!$9:$9, , ROW()+121)&lt;TODAY(), INDEX(Calculations!$9:$9, , ROW()+121), ""))</f>
        <v/>
      </c>
      <c r="B108" s="54" t="str">
        <f t="shared" ca="1" si="1"/>
        <v/>
      </c>
      <c r="C108" t="str">
        <f ca="1">IFERROR(TEXT(INDEX(Calculations!$1:$81, MATCH($C$1, Calculations!$B:$B, 0), MATCH(fiscal_iFinal!$A108, Calculations!$9:$9, 0)), "0.000"), "")</f>
        <v/>
      </c>
      <c r="D108" t="str">
        <f ca="1">IFERROR(TEXT(INDEX(Calculations!$1:$81, MATCH($D$1, Calculations!$B:$B, 0), MATCH(fiscal_iFinal!$A108, Calculations!$9:$9, 0)), "0"), "")</f>
        <v/>
      </c>
      <c r="E108" t="str">
        <f ca="1">IFERROR(TEXT(INDEX(Calculations!$1:$81, MATCH($E$1, Calculations!$B:$B, 0), MATCH(fiscal_iFinal!$A108, Calculations!$9:$9, 0)), "0.000"), "")</f>
        <v/>
      </c>
    </row>
    <row r="109" spans="1:5" x14ac:dyDescent="0.25">
      <c r="A109" s="58" t="str">
        <f ca="1">IF(ISBLANK(INDEX(Calculations!$9:$9, ROW()+121)), "", IF(INDEX(Calculations!$9:$9, , ROW()+121)&lt;TODAY(), INDEX(Calculations!$9:$9, , ROW()+121), ""))</f>
        <v/>
      </c>
      <c r="B109" s="54" t="str">
        <f t="shared" ca="1" si="1"/>
        <v/>
      </c>
      <c r="C109" t="str">
        <f ca="1">IFERROR(TEXT(INDEX(Calculations!$1:$81, MATCH($C$1, Calculations!$B:$B, 0), MATCH(fiscal_iFinal!$A109, Calculations!$9:$9, 0)), "0.000"), "")</f>
        <v/>
      </c>
      <c r="D109" t="str">
        <f ca="1">IFERROR(TEXT(INDEX(Calculations!$1:$81, MATCH($D$1, Calculations!$B:$B, 0), MATCH(fiscal_iFinal!$A109, Calculations!$9:$9, 0)), "0"), "")</f>
        <v/>
      </c>
      <c r="E109" t="str">
        <f ca="1">IFERROR(TEXT(INDEX(Calculations!$1:$81, MATCH($E$1, Calculations!$B:$B, 0), MATCH(fiscal_iFinal!$A109, Calculations!$9:$9, 0)), "0.000"), "")</f>
        <v/>
      </c>
    </row>
    <row r="110" spans="1:5" x14ac:dyDescent="0.25">
      <c r="A110" s="58" t="str">
        <f ca="1">IF(ISBLANK(INDEX(Calculations!$9:$9, ROW()+121)), "", IF(INDEX(Calculations!$9:$9, , ROW()+121)&lt;TODAY(), INDEX(Calculations!$9:$9, , ROW()+121), ""))</f>
        <v/>
      </c>
      <c r="B110" s="54" t="str">
        <f t="shared" ca="1" si="1"/>
        <v/>
      </c>
      <c r="C110" t="str">
        <f ca="1">IFERROR(TEXT(INDEX(Calculations!$1:$81, MATCH($C$1, Calculations!$B:$B, 0), MATCH(fiscal_iFinal!$A110, Calculations!$9:$9, 0)), "0.000"), "")</f>
        <v/>
      </c>
      <c r="D110" t="str">
        <f ca="1">IFERROR(TEXT(INDEX(Calculations!$1:$81, MATCH($D$1, Calculations!$B:$B, 0), MATCH(fiscal_iFinal!$A110, Calculations!$9:$9, 0)), "0"), "")</f>
        <v/>
      </c>
      <c r="E110" t="str">
        <f ca="1">IFERROR(TEXT(INDEX(Calculations!$1:$81, MATCH($E$1, Calculations!$B:$B, 0), MATCH(fiscal_iFinal!$A110, Calculations!$9:$9, 0)), "0.000"), "")</f>
        <v/>
      </c>
    </row>
    <row r="111" spans="1:5" x14ac:dyDescent="0.25">
      <c r="A111" s="58" t="str">
        <f ca="1">IF(ISBLANK(INDEX(Calculations!$9:$9, ROW()+121)), "", IF(INDEX(Calculations!$9:$9, , ROW()+121)&lt;TODAY(), INDEX(Calculations!$9:$9, , ROW()+121), ""))</f>
        <v/>
      </c>
      <c r="B111" s="54" t="str">
        <f t="shared" ca="1" si="1"/>
        <v/>
      </c>
      <c r="C111" t="str">
        <f ca="1">IFERROR(TEXT(INDEX(Calculations!$1:$81, MATCH($C$1, Calculations!$B:$B, 0), MATCH(fiscal_iFinal!$A111, Calculations!$9:$9, 0)), "0.000"), "")</f>
        <v/>
      </c>
      <c r="D111" t="str">
        <f ca="1">IFERROR(TEXT(INDEX(Calculations!$1:$81, MATCH($D$1, Calculations!$B:$B, 0), MATCH(fiscal_iFinal!$A111, Calculations!$9:$9, 0)), "0"), "")</f>
        <v/>
      </c>
      <c r="E111" t="str">
        <f ca="1">IFERROR(TEXT(INDEX(Calculations!$1:$81, MATCH($E$1, Calculations!$B:$B, 0), MATCH(fiscal_iFinal!$A111, Calculations!$9:$9, 0)), "0.000"), "")</f>
        <v/>
      </c>
    </row>
    <row r="112" spans="1:5" x14ac:dyDescent="0.25">
      <c r="A112" s="58" t="str">
        <f ca="1">IF(ISBLANK(INDEX(Calculations!$9:$9, ROW()+121)), "", IF(INDEX(Calculations!$9:$9, , ROW()+121)&lt;TODAY(), INDEX(Calculations!$9:$9, , ROW()+121), ""))</f>
        <v/>
      </c>
      <c r="B112" s="54" t="str">
        <f t="shared" ca="1" si="1"/>
        <v/>
      </c>
      <c r="C112" t="str">
        <f ca="1">IFERROR(TEXT(INDEX(Calculations!$1:$81, MATCH($C$1, Calculations!$B:$B, 0), MATCH(fiscal_iFinal!$A112, Calculations!$9:$9, 0)), "0.000"), "")</f>
        <v/>
      </c>
      <c r="D112" t="str">
        <f ca="1">IFERROR(TEXT(INDEX(Calculations!$1:$81, MATCH($D$1, Calculations!$B:$B, 0), MATCH(fiscal_iFinal!$A112, Calculations!$9:$9, 0)), "0"), "")</f>
        <v/>
      </c>
      <c r="E112" t="str">
        <f ca="1">IFERROR(TEXT(INDEX(Calculations!$1:$81, MATCH($E$1, Calculations!$B:$B, 0), MATCH(fiscal_iFinal!$A112, Calculations!$9:$9, 0)), "0.000"), "")</f>
        <v/>
      </c>
    </row>
    <row r="113" spans="1:5" x14ac:dyDescent="0.25">
      <c r="A113" s="58" t="str">
        <f ca="1">IF(ISBLANK(INDEX(Calculations!$9:$9, ROW()+121)), "", IF(INDEX(Calculations!$9:$9, , ROW()+121)&lt;TODAY(), INDEX(Calculations!$9:$9, , ROW()+121), ""))</f>
        <v/>
      </c>
      <c r="B113" s="54" t="str">
        <f t="shared" ca="1" si="1"/>
        <v/>
      </c>
      <c r="C113" t="str">
        <f ca="1">IFERROR(TEXT(INDEX(Calculations!$1:$81, MATCH($C$1, Calculations!$B:$B, 0), MATCH(fiscal_iFinal!$A113, Calculations!$9:$9, 0)), "0.000"), "")</f>
        <v/>
      </c>
      <c r="D113" t="str">
        <f ca="1">IFERROR(TEXT(INDEX(Calculations!$1:$81, MATCH($D$1, Calculations!$B:$B, 0), MATCH(fiscal_iFinal!$A113, Calculations!$9:$9, 0)), "0"), "")</f>
        <v/>
      </c>
      <c r="E113" t="str">
        <f ca="1">IFERROR(TEXT(INDEX(Calculations!$1:$81, MATCH($E$1, Calculations!$B:$B, 0), MATCH(fiscal_iFinal!$A113, Calculations!$9:$9, 0)), "0.000"), "")</f>
        <v/>
      </c>
    </row>
    <row r="114" spans="1:5" x14ac:dyDescent="0.25">
      <c r="A114" s="58" t="str">
        <f ca="1">IF(ISBLANK(INDEX(Calculations!$9:$9, ROW()+121)), "", IF(INDEX(Calculations!$9:$9, , ROW()+121)&lt;TODAY(), INDEX(Calculations!$9:$9, , ROW()+121), ""))</f>
        <v/>
      </c>
      <c r="B114" s="54" t="str">
        <f t="shared" ca="1" si="1"/>
        <v/>
      </c>
      <c r="C114" t="str">
        <f ca="1">IFERROR(TEXT(INDEX(Calculations!$1:$81, MATCH($C$1, Calculations!$B:$B, 0), MATCH(fiscal_iFinal!$A114, Calculations!$9:$9, 0)), "0.000"), "")</f>
        <v/>
      </c>
      <c r="D114" t="str">
        <f ca="1">IFERROR(TEXT(INDEX(Calculations!$1:$81, MATCH($D$1, Calculations!$B:$B, 0), MATCH(fiscal_iFinal!$A114, Calculations!$9:$9, 0)), "0"), "")</f>
        <v/>
      </c>
      <c r="E114" t="str">
        <f ca="1">IFERROR(TEXT(INDEX(Calculations!$1:$81, MATCH($E$1, Calculations!$B:$B, 0), MATCH(fiscal_iFinal!$A114, Calculations!$9:$9, 0)), "0.000"), "")</f>
        <v/>
      </c>
    </row>
    <row r="115" spans="1:5" x14ac:dyDescent="0.25">
      <c r="A115" s="58" t="str">
        <f ca="1">IF(ISBLANK(INDEX(Calculations!$9:$9, ROW()+121)), "", IF(INDEX(Calculations!$9:$9, , ROW()+121)&lt;TODAY(), INDEX(Calculations!$9:$9, , ROW()+121), ""))</f>
        <v/>
      </c>
      <c r="B115" s="54" t="str">
        <f t="shared" ca="1" si="1"/>
        <v/>
      </c>
      <c r="C115" t="str">
        <f ca="1">IFERROR(TEXT(INDEX(Calculations!$1:$81, MATCH($C$1, Calculations!$B:$B, 0), MATCH(fiscal_iFinal!$A115, Calculations!$9:$9, 0)), "0.000"), "")</f>
        <v/>
      </c>
      <c r="D115" t="str">
        <f ca="1">IFERROR(TEXT(INDEX(Calculations!$1:$81, MATCH($D$1, Calculations!$B:$B, 0), MATCH(fiscal_iFinal!$A115, Calculations!$9:$9, 0)), "0"), "")</f>
        <v/>
      </c>
      <c r="E115" t="str">
        <f ca="1">IFERROR(TEXT(INDEX(Calculations!$1:$81, MATCH($E$1, Calculations!$B:$B, 0), MATCH(fiscal_iFinal!$A115, Calculations!$9:$9, 0)), "0.000"), "")</f>
        <v/>
      </c>
    </row>
    <row r="116" spans="1:5" x14ac:dyDescent="0.25">
      <c r="A116" s="58" t="str">
        <f ca="1">IF(ISBLANK(INDEX(Calculations!$9:$9, ROW()+121)), "", IF(INDEX(Calculations!$9:$9, , ROW()+121)&lt;TODAY(), INDEX(Calculations!$9:$9, , ROW()+121), ""))</f>
        <v/>
      </c>
      <c r="B116" s="54" t="str">
        <f t="shared" ca="1" si="1"/>
        <v/>
      </c>
      <c r="C116" t="str">
        <f ca="1">IFERROR(TEXT(INDEX(Calculations!$1:$81, MATCH($C$1, Calculations!$B:$B, 0), MATCH(fiscal_iFinal!$A116, Calculations!$9:$9, 0)), "0.000"), "")</f>
        <v/>
      </c>
      <c r="D116" t="str">
        <f ca="1">IFERROR(TEXT(INDEX(Calculations!$1:$81, MATCH($D$1, Calculations!$B:$B, 0), MATCH(fiscal_iFinal!$A116, Calculations!$9:$9, 0)), "0"), "")</f>
        <v/>
      </c>
      <c r="E116" t="str">
        <f ca="1">IFERROR(TEXT(INDEX(Calculations!$1:$81, MATCH($E$1, Calculations!$B:$B, 0), MATCH(fiscal_iFinal!$A116, Calculations!$9:$9, 0)), "0.000"), "")</f>
        <v/>
      </c>
    </row>
    <row r="117" spans="1:5" x14ac:dyDescent="0.25">
      <c r="A117" s="58" t="str">
        <f ca="1">IF(ISBLANK(INDEX(Calculations!$9:$9, ROW()+121)), "", IF(INDEX(Calculations!$9:$9, , ROW()+121)&lt;TODAY(), INDEX(Calculations!$9:$9, , ROW()+121), ""))</f>
        <v/>
      </c>
      <c r="B117" s="54" t="str">
        <f t="shared" ca="1" si="1"/>
        <v/>
      </c>
      <c r="C117" t="str">
        <f ca="1">IFERROR(TEXT(INDEX(Calculations!$1:$81, MATCH($C$1, Calculations!$B:$B, 0), MATCH(fiscal_iFinal!$A117, Calculations!$9:$9, 0)), "0.000"), "")</f>
        <v/>
      </c>
      <c r="D117" t="str">
        <f ca="1">IFERROR(TEXT(INDEX(Calculations!$1:$81, MATCH($D$1, Calculations!$B:$B, 0), MATCH(fiscal_iFinal!$A117, Calculations!$9:$9, 0)), "0"), "")</f>
        <v/>
      </c>
      <c r="E117" t="str">
        <f ca="1">IFERROR(TEXT(INDEX(Calculations!$1:$81, MATCH($E$1, Calculations!$B:$B, 0), MATCH(fiscal_iFinal!$A117, Calculations!$9:$9, 0)), "0.000"), "")</f>
        <v/>
      </c>
    </row>
    <row r="118" spans="1:5" x14ac:dyDescent="0.25">
      <c r="A118" s="58" t="str">
        <f ca="1">IF(ISBLANK(INDEX(Calculations!$9:$9, ROW()+121)), "", IF(INDEX(Calculations!$9:$9, , ROW()+121)&lt;TODAY(), INDEX(Calculations!$9:$9, , ROW()+121), ""))</f>
        <v/>
      </c>
      <c r="B118" s="54" t="str">
        <f t="shared" ca="1" si="1"/>
        <v/>
      </c>
      <c r="C118" t="str">
        <f ca="1">IFERROR(TEXT(INDEX(Calculations!$1:$81, MATCH($C$1, Calculations!$B:$B, 0), MATCH(fiscal_iFinal!$A118, Calculations!$9:$9, 0)), "0.000"), "")</f>
        <v/>
      </c>
      <c r="D118" t="str">
        <f ca="1">IFERROR(TEXT(INDEX(Calculations!$1:$81, MATCH($D$1, Calculations!$B:$B, 0), MATCH(fiscal_iFinal!$A118, Calculations!$9:$9, 0)), "0"), "")</f>
        <v/>
      </c>
      <c r="E118" t="str">
        <f ca="1">IFERROR(TEXT(INDEX(Calculations!$1:$81, MATCH($E$1, Calculations!$B:$B, 0), MATCH(fiscal_iFinal!$A118, Calculations!$9:$9, 0)), "0.000"), "")</f>
        <v/>
      </c>
    </row>
    <row r="119" spans="1:5" x14ac:dyDescent="0.25">
      <c r="A119" s="58" t="str">
        <f ca="1">IF(ISBLANK(INDEX(Calculations!$9:$9, ROW()+121)), "", IF(INDEX(Calculations!$9:$9, , ROW()+121)&lt;TODAY(), INDEX(Calculations!$9:$9, , ROW()+121), ""))</f>
        <v/>
      </c>
      <c r="B119" s="54" t="str">
        <f t="shared" ca="1" si="1"/>
        <v/>
      </c>
      <c r="C119" t="str">
        <f ca="1">IFERROR(TEXT(INDEX(Calculations!$1:$81, MATCH($C$1, Calculations!$B:$B, 0), MATCH(fiscal_iFinal!$A119, Calculations!$9:$9, 0)), "0.000"), "")</f>
        <v/>
      </c>
      <c r="D119" t="str">
        <f ca="1">IFERROR(TEXT(INDEX(Calculations!$1:$81, MATCH($D$1, Calculations!$B:$B, 0), MATCH(fiscal_iFinal!$A119, Calculations!$9:$9, 0)), "0"), "")</f>
        <v/>
      </c>
      <c r="E119" t="str">
        <f ca="1">IFERROR(TEXT(INDEX(Calculations!$1:$81, MATCH($E$1, Calculations!$B:$B, 0), MATCH(fiscal_iFinal!$A119, Calculations!$9:$9, 0)), "0.000"), "")</f>
        <v/>
      </c>
    </row>
    <row r="120" spans="1:5" x14ac:dyDescent="0.25">
      <c r="A120" s="58" t="str">
        <f ca="1">IF(ISBLANK(INDEX(Calculations!$9:$9, ROW()+121)), "", IF(INDEX(Calculations!$9:$9, , ROW()+121)&lt;TODAY(), INDEX(Calculations!$9:$9, , ROW()+121), ""))</f>
        <v/>
      </c>
      <c r="B120" s="54" t="str">
        <f t="shared" ca="1" si="1"/>
        <v/>
      </c>
      <c r="C120" t="str">
        <f ca="1">IFERROR(TEXT(INDEX(Calculations!$1:$81, MATCH($C$1, Calculations!$B:$B, 0), MATCH(fiscal_iFinal!$A120, Calculations!$9:$9, 0)), "0.000"), "")</f>
        <v/>
      </c>
      <c r="D120" t="str">
        <f ca="1">IFERROR(TEXT(INDEX(Calculations!$1:$81, MATCH($D$1, Calculations!$B:$B, 0), MATCH(fiscal_iFinal!$A120, Calculations!$9:$9, 0)), "0"), "")</f>
        <v/>
      </c>
      <c r="E120" t="str">
        <f ca="1">IFERROR(TEXT(INDEX(Calculations!$1:$81, MATCH($E$1, Calculations!$B:$B, 0), MATCH(fiscal_iFinal!$A120, Calculations!$9:$9, 0)), "0.000"), "")</f>
        <v/>
      </c>
    </row>
    <row r="121" spans="1:5" x14ac:dyDescent="0.25">
      <c r="A121" s="58" t="str">
        <f ca="1">IF(ISBLANK(INDEX(Calculations!$9:$9, ROW()+121)), "", IF(INDEX(Calculations!$9:$9, , ROW()+121)&lt;TODAY(), INDEX(Calculations!$9:$9, , ROW()+121), ""))</f>
        <v/>
      </c>
      <c r="B121" s="54" t="str">
        <f t="shared" ca="1" si="1"/>
        <v/>
      </c>
      <c r="C121" t="str">
        <f ca="1">IFERROR(TEXT(INDEX(Calculations!$1:$81, MATCH($C$1, Calculations!$B:$B, 0), MATCH(fiscal_iFinal!$A121, Calculations!$9:$9, 0)), "0.000"), "")</f>
        <v/>
      </c>
      <c r="D121" t="str">
        <f ca="1">IFERROR(TEXT(INDEX(Calculations!$1:$81, MATCH($D$1, Calculations!$B:$B, 0), MATCH(fiscal_iFinal!$A121, Calculations!$9:$9, 0)), "0"), "")</f>
        <v/>
      </c>
      <c r="E121" t="str">
        <f ca="1">IFERROR(TEXT(INDEX(Calculations!$1:$81, MATCH($E$1, Calculations!$B:$B, 0), MATCH(fiscal_iFinal!$A121, Calculations!$9:$9, 0)), "0.000"), "")</f>
        <v/>
      </c>
    </row>
    <row r="122" spans="1:5" x14ac:dyDescent="0.25">
      <c r="A122" s="58" t="str">
        <f ca="1">IF(ISBLANK(INDEX(Calculations!$9:$9, ROW()+121)), "", IF(INDEX(Calculations!$9:$9, , ROW()+121)&lt;TODAY(), INDEX(Calculations!$9:$9, , ROW()+121), ""))</f>
        <v/>
      </c>
      <c r="B122" s="54" t="str">
        <f t="shared" ca="1" si="1"/>
        <v/>
      </c>
      <c r="C122" t="str">
        <f ca="1">IFERROR(TEXT(INDEX(Calculations!$1:$81, MATCH($C$1, Calculations!$B:$B, 0), MATCH(fiscal_iFinal!$A122, Calculations!$9:$9, 0)), "0.000"), "")</f>
        <v/>
      </c>
      <c r="D122" t="str">
        <f ca="1">IFERROR(TEXT(INDEX(Calculations!$1:$81, MATCH($D$1, Calculations!$B:$B, 0), MATCH(fiscal_iFinal!$A122, Calculations!$9:$9, 0)), "0"), "")</f>
        <v/>
      </c>
      <c r="E122" t="str">
        <f ca="1">IFERROR(TEXT(INDEX(Calculations!$1:$81, MATCH($E$1, Calculations!$B:$B, 0), MATCH(fiscal_iFinal!$A122, Calculations!$9:$9, 0)), "0.000"), "")</f>
        <v/>
      </c>
    </row>
    <row r="123" spans="1:5" x14ac:dyDescent="0.25">
      <c r="A123" s="58" t="str">
        <f ca="1">IF(ISBLANK(INDEX(Calculations!$9:$9, ROW()+121)), "", IF(INDEX(Calculations!$9:$9, , ROW()+121)&lt;TODAY(), INDEX(Calculations!$9:$9, , ROW()+121), ""))</f>
        <v/>
      </c>
      <c r="B123" s="54" t="str">
        <f t="shared" ca="1" si="1"/>
        <v/>
      </c>
      <c r="C123" t="str">
        <f ca="1">IFERROR(TEXT(INDEX(Calculations!$1:$81, MATCH($C$1, Calculations!$B:$B, 0), MATCH(fiscal_iFinal!$A123, Calculations!$9:$9, 0)), "0.000"), "")</f>
        <v/>
      </c>
      <c r="D123" t="str">
        <f ca="1">IFERROR(TEXT(INDEX(Calculations!$1:$81, MATCH($D$1, Calculations!$B:$B, 0), MATCH(fiscal_iFinal!$A123, Calculations!$9:$9, 0)), "0"), "")</f>
        <v/>
      </c>
      <c r="E123" t="str">
        <f ca="1">IFERROR(TEXT(INDEX(Calculations!$1:$81, MATCH($E$1, Calculations!$B:$B, 0), MATCH(fiscal_iFinal!$A123, Calculations!$9:$9, 0)), "0.000"), "")</f>
        <v/>
      </c>
    </row>
    <row r="124" spans="1:5" x14ac:dyDescent="0.25">
      <c r="A124" s="58" t="str">
        <f ca="1">IF(ISBLANK(INDEX(Calculations!$9:$9, ROW()+121)), "", IF(INDEX(Calculations!$9:$9, , ROW()+121)&lt;TODAY(), INDEX(Calculations!$9:$9, , ROW()+121), ""))</f>
        <v/>
      </c>
      <c r="B124" s="54" t="str">
        <f t="shared" ca="1" si="1"/>
        <v/>
      </c>
      <c r="C124" t="str">
        <f ca="1">IFERROR(TEXT(INDEX(Calculations!$1:$81, MATCH($C$1, Calculations!$B:$B, 0), MATCH(fiscal_iFinal!$A124, Calculations!$9:$9, 0)), "0.000"), "")</f>
        <v/>
      </c>
      <c r="D124" t="str">
        <f ca="1">IFERROR(TEXT(INDEX(Calculations!$1:$81, MATCH($D$1, Calculations!$B:$B, 0), MATCH(fiscal_iFinal!$A124, Calculations!$9:$9, 0)), "0"), "")</f>
        <v/>
      </c>
      <c r="E124" t="str">
        <f ca="1">IFERROR(TEXT(INDEX(Calculations!$1:$81, MATCH($E$1, Calculations!$B:$B, 0), MATCH(fiscal_iFinal!$A124, Calculations!$9:$9, 0)), "0.000"), "")</f>
        <v/>
      </c>
    </row>
    <row r="125" spans="1:5" x14ac:dyDescent="0.25">
      <c r="A125" s="58" t="str">
        <f ca="1">IF(ISBLANK(INDEX(Calculations!$9:$9, ROW()+121)), "", IF(INDEX(Calculations!$9:$9, , ROW()+121)&lt;TODAY(), INDEX(Calculations!$9:$9, , ROW()+121), ""))</f>
        <v/>
      </c>
      <c r="B125" s="54" t="str">
        <f t="shared" ca="1" si="1"/>
        <v/>
      </c>
      <c r="C125" t="str">
        <f ca="1">IFERROR(TEXT(INDEX(Calculations!$1:$81, MATCH($C$1, Calculations!$B:$B, 0), MATCH(fiscal_iFinal!$A125, Calculations!$9:$9, 0)), "0.000"), "")</f>
        <v/>
      </c>
      <c r="D125" t="str">
        <f ca="1">IFERROR(TEXT(INDEX(Calculations!$1:$81, MATCH($D$1, Calculations!$B:$B, 0), MATCH(fiscal_iFinal!$A125, Calculations!$9:$9, 0)), "0"), "")</f>
        <v/>
      </c>
      <c r="E125" t="str">
        <f ca="1">IFERROR(TEXT(INDEX(Calculations!$1:$81, MATCH($E$1, Calculations!$B:$B, 0), MATCH(fiscal_iFinal!$A125, Calculations!$9:$9, 0)), "0.000"), "")</f>
        <v/>
      </c>
    </row>
    <row r="126" spans="1:5" x14ac:dyDescent="0.25">
      <c r="A126" s="58" t="str">
        <f ca="1">IF(ISBLANK(INDEX(Calculations!$9:$9, ROW()+121)), "", IF(INDEX(Calculations!$9:$9, , ROW()+121)&lt;TODAY(), INDEX(Calculations!$9:$9, , ROW()+121), ""))</f>
        <v/>
      </c>
      <c r="B126" s="54" t="str">
        <f t="shared" ca="1" si="1"/>
        <v/>
      </c>
      <c r="C126" t="str">
        <f ca="1">IFERROR(TEXT(INDEX(Calculations!$1:$81, MATCH($C$1, Calculations!$B:$B, 0), MATCH(fiscal_iFinal!$A126, Calculations!$9:$9, 0)), "0.000"), "")</f>
        <v/>
      </c>
      <c r="D126" t="str">
        <f ca="1">IFERROR(TEXT(INDEX(Calculations!$1:$81, MATCH($D$1, Calculations!$B:$B, 0), MATCH(fiscal_iFinal!$A126, Calculations!$9:$9, 0)), "0"), "")</f>
        <v/>
      </c>
      <c r="E126" t="str">
        <f ca="1">IFERROR(TEXT(INDEX(Calculations!$1:$81, MATCH($E$1, Calculations!$B:$B, 0), MATCH(fiscal_iFinal!$A126, Calculations!$9:$9, 0)), "0.000"), "")</f>
        <v/>
      </c>
    </row>
    <row r="127" spans="1:5" x14ac:dyDescent="0.25">
      <c r="A127" s="58" t="str">
        <f ca="1">IF(ISBLANK(INDEX(Calculations!$9:$9, ROW()+121)), "", IF(INDEX(Calculations!$9:$9, , ROW()+121)&lt;TODAY(), INDEX(Calculations!$9:$9, , ROW()+121), ""))</f>
        <v/>
      </c>
      <c r="B127" s="54" t="str">
        <f t="shared" ca="1" si="1"/>
        <v/>
      </c>
      <c r="C127" t="str">
        <f ca="1">IFERROR(TEXT(INDEX(Calculations!$1:$81, MATCH($C$1, Calculations!$B:$B, 0), MATCH(fiscal_iFinal!$A127, Calculations!$9:$9, 0)), "0.000"), "")</f>
        <v/>
      </c>
      <c r="D127" t="str">
        <f ca="1">IFERROR(TEXT(INDEX(Calculations!$1:$81, MATCH($D$1, Calculations!$B:$B, 0), MATCH(fiscal_iFinal!$A127, Calculations!$9:$9, 0)), "0"), "")</f>
        <v/>
      </c>
      <c r="E127" t="str">
        <f ca="1">IFERROR(TEXT(INDEX(Calculations!$1:$81, MATCH($E$1, Calculations!$B:$B, 0), MATCH(fiscal_iFinal!$A127, Calculations!$9:$9, 0)), "0.000"), "")</f>
        <v/>
      </c>
    </row>
    <row r="128" spans="1:5" x14ac:dyDescent="0.25">
      <c r="A128" s="58" t="str">
        <f ca="1">IF(ISBLANK(INDEX(Calculations!$9:$9, ROW()+121)), "", IF(INDEX(Calculations!$9:$9, , ROW()+121)&lt;TODAY(), INDEX(Calculations!$9:$9, , ROW()+121), ""))</f>
        <v/>
      </c>
      <c r="B128" s="54" t="str">
        <f t="shared" ca="1" si="1"/>
        <v/>
      </c>
      <c r="C128" t="str">
        <f ca="1">IFERROR(TEXT(INDEX(Calculations!$1:$81, MATCH($C$1, Calculations!$B:$B, 0), MATCH(fiscal_iFinal!$A128, Calculations!$9:$9, 0)), "0.000"), "")</f>
        <v/>
      </c>
      <c r="D128" t="str">
        <f ca="1">IFERROR(TEXT(INDEX(Calculations!$1:$81, MATCH($D$1, Calculations!$B:$B, 0), MATCH(fiscal_iFinal!$A128, Calculations!$9:$9, 0)), "0"), "")</f>
        <v/>
      </c>
      <c r="E128" t="str">
        <f ca="1">IFERROR(TEXT(INDEX(Calculations!$1:$81, MATCH($E$1, Calculations!$B:$B, 0), MATCH(fiscal_iFinal!$A128, Calculations!$9:$9, 0)), "0.000"), "")</f>
        <v/>
      </c>
    </row>
    <row r="129" spans="1:5" x14ac:dyDescent="0.25">
      <c r="A129" s="58" t="str">
        <f ca="1">IF(ISBLANK(INDEX(Calculations!$9:$9, ROW()+121)), "", IF(INDEX(Calculations!$9:$9, , ROW()+121)&lt;TODAY(), INDEX(Calculations!$9:$9, , ROW()+121), ""))</f>
        <v/>
      </c>
      <c r="B129" s="54" t="str">
        <f t="shared" ca="1" si="1"/>
        <v/>
      </c>
      <c r="C129" t="str">
        <f ca="1">IFERROR(TEXT(INDEX(Calculations!$1:$81, MATCH($C$1, Calculations!$B:$B, 0), MATCH(fiscal_iFinal!$A129, Calculations!$9:$9, 0)), "0.000"), "")</f>
        <v/>
      </c>
      <c r="D129" t="str">
        <f ca="1">IFERROR(TEXT(INDEX(Calculations!$1:$81, MATCH($D$1, Calculations!$B:$B, 0), MATCH(fiscal_iFinal!$A129, Calculations!$9:$9, 0)), "0"), "")</f>
        <v/>
      </c>
      <c r="E129" t="str">
        <f ca="1">IFERROR(TEXT(INDEX(Calculations!$1:$81, MATCH($E$1, Calculations!$B:$B, 0), MATCH(fiscal_iFinal!$A129, Calculations!$9:$9, 0)), "0.000"), "")</f>
        <v/>
      </c>
    </row>
    <row r="130" spans="1:5" x14ac:dyDescent="0.25">
      <c r="A130" s="58" t="str">
        <f ca="1">IF(ISBLANK(INDEX(Calculations!$9:$9, ROW()+121)), "", IF(INDEX(Calculations!$9:$9, , ROW()+121)&lt;TODAY(), INDEX(Calculations!$9:$9, , ROW()+121), ""))</f>
        <v/>
      </c>
      <c r="B130" s="54" t="str">
        <f t="shared" ca="1" si="1"/>
        <v/>
      </c>
      <c r="C130" t="str">
        <f ca="1">IFERROR(TEXT(INDEX(Calculations!$1:$81, MATCH($C$1, Calculations!$B:$B, 0), MATCH(fiscal_iFinal!$A130, Calculations!$9:$9, 0)), "0.000"), "")</f>
        <v/>
      </c>
      <c r="D130" t="str">
        <f ca="1">IFERROR(TEXT(INDEX(Calculations!$1:$81, MATCH($D$1, Calculations!$B:$B, 0), MATCH(fiscal_iFinal!$A130, Calculations!$9:$9, 0)), "0"), "")</f>
        <v/>
      </c>
      <c r="E130" t="str">
        <f ca="1">IFERROR(TEXT(INDEX(Calculations!$1:$81, MATCH($E$1, Calculations!$B:$B, 0), MATCH(fiscal_iFinal!$A130, Calculations!$9:$9, 0)), "0.000"), "")</f>
        <v/>
      </c>
    </row>
    <row r="131" spans="1:5" x14ac:dyDescent="0.25">
      <c r="A131" s="58" t="str">
        <f ca="1">IF(ISBLANK(INDEX(Calculations!$9:$9, ROW()+121)), "", IF(INDEX(Calculations!$9:$9, , ROW()+121)&lt;TODAY(), INDEX(Calculations!$9:$9, , ROW()+121), ""))</f>
        <v/>
      </c>
      <c r="B131" s="54" t="str">
        <f t="shared" ref="B131:B152" ca="1" si="2">TEXT(IF(ISNUMBER(A131), DATE(YEAR(A131), MONTH(A131)-2, 1), ""), "mm/dd/yy")</f>
        <v/>
      </c>
      <c r="C131" t="str">
        <f ca="1">IFERROR(TEXT(INDEX(Calculations!$1:$81, MATCH($C$1, Calculations!$B:$B, 0), MATCH(fiscal_iFinal!$A131, Calculations!$9:$9, 0)), "0.000"), "")</f>
        <v/>
      </c>
      <c r="D131" t="str">
        <f ca="1">IFERROR(TEXT(INDEX(Calculations!$1:$81, MATCH($D$1, Calculations!$B:$B, 0), MATCH(fiscal_iFinal!$A131, Calculations!$9:$9, 0)), "0"), "")</f>
        <v/>
      </c>
      <c r="E131" t="str">
        <f ca="1">IFERROR(TEXT(INDEX(Calculations!$1:$81, MATCH($E$1, Calculations!$B:$B, 0), MATCH(fiscal_iFinal!$A131, Calculations!$9:$9, 0)), "0.000"), "")</f>
        <v/>
      </c>
    </row>
    <row r="132" spans="1:5" x14ac:dyDescent="0.25">
      <c r="A132" s="58" t="str">
        <f ca="1">IF(ISBLANK(INDEX(Calculations!$9:$9, ROW()+121)), "", IF(INDEX(Calculations!$9:$9, , ROW()+121)&lt;TODAY(), INDEX(Calculations!$9:$9, , ROW()+121), ""))</f>
        <v/>
      </c>
      <c r="B132" s="54" t="str">
        <f t="shared" ca="1" si="2"/>
        <v/>
      </c>
      <c r="C132" t="str">
        <f ca="1">IFERROR(TEXT(INDEX(Calculations!$1:$81, MATCH($C$1, Calculations!$B:$B, 0), MATCH(fiscal_iFinal!$A132, Calculations!$9:$9, 0)), "0.000"), "")</f>
        <v/>
      </c>
      <c r="D132" t="str">
        <f ca="1">IFERROR(TEXT(INDEX(Calculations!$1:$81, MATCH($D$1, Calculations!$B:$B, 0), MATCH(fiscal_iFinal!$A132, Calculations!$9:$9, 0)), "0"), "")</f>
        <v/>
      </c>
      <c r="E132" t="str">
        <f ca="1">IFERROR(TEXT(INDEX(Calculations!$1:$81, MATCH($E$1, Calculations!$B:$B, 0), MATCH(fiscal_iFinal!$A132, Calculations!$9:$9, 0)), "0.000"), "")</f>
        <v/>
      </c>
    </row>
    <row r="133" spans="1:5" x14ac:dyDescent="0.25">
      <c r="A133" s="58" t="str">
        <f ca="1">IF(ISBLANK(INDEX(Calculations!$9:$9, ROW()+121)), "", IF(INDEX(Calculations!$9:$9, , ROW()+121)&lt;TODAY(), INDEX(Calculations!$9:$9, , ROW()+121), ""))</f>
        <v/>
      </c>
      <c r="B133" s="54" t="str">
        <f t="shared" ca="1" si="2"/>
        <v/>
      </c>
      <c r="C133" t="str">
        <f ca="1">IFERROR(TEXT(INDEX(Calculations!$1:$81, MATCH($C$1, Calculations!$B:$B, 0), MATCH(fiscal_iFinal!$A133, Calculations!$9:$9, 0)), "0.000"), "")</f>
        <v/>
      </c>
      <c r="D133" t="str">
        <f ca="1">IFERROR(TEXT(INDEX(Calculations!$1:$81, MATCH($D$1, Calculations!$B:$B, 0), MATCH(fiscal_iFinal!$A133, Calculations!$9:$9, 0)), "0"), "")</f>
        <v/>
      </c>
      <c r="E133" t="str">
        <f ca="1">IFERROR(TEXT(INDEX(Calculations!$1:$81, MATCH($E$1, Calculations!$B:$B, 0), MATCH(fiscal_iFinal!$A133, Calculations!$9:$9, 0)), "0.000"), "")</f>
        <v/>
      </c>
    </row>
    <row r="134" spans="1:5" x14ac:dyDescent="0.25">
      <c r="A134" s="58" t="str">
        <f ca="1">IF(ISBLANK(INDEX(Calculations!$9:$9, ROW()+121)), "", IF(INDEX(Calculations!$9:$9, , ROW()+121)&lt;TODAY(), INDEX(Calculations!$9:$9, , ROW()+121), ""))</f>
        <v/>
      </c>
      <c r="B134" s="54" t="str">
        <f t="shared" ca="1" si="2"/>
        <v/>
      </c>
      <c r="C134" t="str">
        <f ca="1">IFERROR(TEXT(INDEX(Calculations!$1:$81, MATCH($C$1, Calculations!$B:$B, 0), MATCH(fiscal_iFinal!$A134, Calculations!$9:$9, 0)), "0.000"), "")</f>
        <v/>
      </c>
      <c r="D134" t="str">
        <f ca="1">IFERROR(TEXT(INDEX(Calculations!$1:$81, MATCH($D$1, Calculations!$B:$B, 0), MATCH(fiscal_iFinal!$A134, Calculations!$9:$9, 0)), "0"), "")</f>
        <v/>
      </c>
      <c r="E134" t="str">
        <f ca="1">IFERROR(TEXT(INDEX(Calculations!$1:$81, MATCH($E$1, Calculations!$B:$B, 0), MATCH(fiscal_iFinal!$A134, Calculations!$9:$9, 0)), "0.000"), "")</f>
        <v/>
      </c>
    </row>
    <row r="135" spans="1:5" x14ac:dyDescent="0.25">
      <c r="A135" s="58" t="str">
        <f ca="1">IF(ISBLANK(INDEX(Calculations!$9:$9, ROW()+121)), "", IF(INDEX(Calculations!$9:$9, , ROW()+121)&lt;TODAY(), INDEX(Calculations!$9:$9, , ROW()+121), ""))</f>
        <v/>
      </c>
      <c r="B135" s="54" t="str">
        <f t="shared" ca="1" si="2"/>
        <v/>
      </c>
      <c r="C135" t="str">
        <f ca="1">IFERROR(TEXT(INDEX(Calculations!$1:$81, MATCH($C$1, Calculations!$B:$B, 0), MATCH(fiscal_iFinal!$A135, Calculations!$9:$9, 0)), "0.000"), "")</f>
        <v/>
      </c>
      <c r="D135" t="str">
        <f ca="1">IFERROR(TEXT(INDEX(Calculations!$1:$81, MATCH($D$1, Calculations!$B:$B, 0), MATCH(fiscal_iFinal!$A135, Calculations!$9:$9, 0)), "0"), "")</f>
        <v/>
      </c>
      <c r="E135" t="str">
        <f ca="1">IFERROR(TEXT(INDEX(Calculations!$1:$81, MATCH($E$1, Calculations!$B:$B, 0), MATCH(fiscal_iFinal!$A135, Calculations!$9:$9, 0)), "0.000"), "")</f>
        <v/>
      </c>
    </row>
    <row r="136" spans="1:5" x14ac:dyDescent="0.25">
      <c r="A136" s="58" t="str">
        <f ca="1">IF(ISBLANK(INDEX(Calculations!$9:$9, ROW()+121)), "", IF(INDEX(Calculations!$9:$9, , ROW()+121)&lt;TODAY(), INDEX(Calculations!$9:$9, , ROW()+121), ""))</f>
        <v/>
      </c>
      <c r="B136" s="54" t="str">
        <f t="shared" ca="1" si="2"/>
        <v/>
      </c>
      <c r="C136" t="str">
        <f ca="1">IFERROR(TEXT(INDEX(Calculations!$1:$81, MATCH($C$1, Calculations!$B:$B, 0), MATCH(fiscal_iFinal!$A136, Calculations!$9:$9, 0)), "0.000"), "")</f>
        <v/>
      </c>
      <c r="D136" t="str">
        <f ca="1">IFERROR(TEXT(INDEX(Calculations!$1:$81, MATCH($D$1, Calculations!$B:$B, 0), MATCH(fiscal_iFinal!$A136, Calculations!$9:$9, 0)), "0"), "")</f>
        <v/>
      </c>
      <c r="E136" t="str">
        <f ca="1">IFERROR(TEXT(INDEX(Calculations!$1:$81, MATCH($E$1, Calculations!$B:$B, 0), MATCH(fiscal_iFinal!$A136, Calculations!$9:$9, 0)), "0.000"), "")</f>
        <v/>
      </c>
    </row>
    <row r="137" spans="1:5" x14ac:dyDescent="0.25">
      <c r="A137" s="58" t="str">
        <f ca="1">IF(ISBLANK(INDEX(Calculations!$9:$9, ROW()+121)), "", IF(INDEX(Calculations!$9:$9, , ROW()+121)&lt;TODAY(), INDEX(Calculations!$9:$9, , ROW()+121), ""))</f>
        <v/>
      </c>
      <c r="B137" s="54" t="str">
        <f t="shared" ca="1" si="2"/>
        <v/>
      </c>
      <c r="C137" t="str">
        <f ca="1">IFERROR(TEXT(INDEX(Calculations!$1:$81, MATCH($C$1, Calculations!$B:$B, 0), MATCH(fiscal_iFinal!$A137, Calculations!$9:$9, 0)), "0.000"), "")</f>
        <v/>
      </c>
      <c r="D137" t="str">
        <f ca="1">IFERROR(TEXT(INDEX(Calculations!$1:$81, MATCH($D$1, Calculations!$B:$B, 0), MATCH(fiscal_iFinal!$A137, Calculations!$9:$9, 0)), "0"), "")</f>
        <v/>
      </c>
      <c r="E137" t="str">
        <f ca="1">IFERROR(TEXT(INDEX(Calculations!$1:$81, MATCH($E$1, Calculations!$B:$B, 0), MATCH(fiscal_iFinal!$A137, Calculations!$9:$9, 0)), "0.000"), "")</f>
        <v/>
      </c>
    </row>
    <row r="138" spans="1:5" x14ac:dyDescent="0.25">
      <c r="A138" s="58" t="str">
        <f ca="1">IF(ISBLANK(INDEX(Calculations!$9:$9, ROW()+121)), "", IF(INDEX(Calculations!$9:$9, , ROW()+121)&lt;TODAY(), INDEX(Calculations!$9:$9, , ROW()+121), ""))</f>
        <v/>
      </c>
      <c r="B138" s="54" t="str">
        <f t="shared" ca="1" si="2"/>
        <v/>
      </c>
      <c r="C138" t="str">
        <f ca="1">IFERROR(TEXT(INDEX(Calculations!$1:$81, MATCH($C$1, Calculations!$B:$B, 0), MATCH(fiscal_iFinal!$A138, Calculations!$9:$9, 0)), "0.000"), "")</f>
        <v/>
      </c>
      <c r="D138" t="str">
        <f ca="1">IFERROR(TEXT(INDEX(Calculations!$1:$81, MATCH($D$1, Calculations!$B:$B, 0), MATCH(fiscal_iFinal!$A138, Calculations!$9:$9, 0)), "0"), "")</f>
        <v/>
      </c>
      <c r="E138" t="str">
        <f ca="1">IFERROR(TEXT(INDEX(Calculations!$1:$81, MATCH($E$1, Calculations!$B:$B, 0), MATCH(fiscal_iFinal!$A138, Calculations!$9:$9, 0)), "0.000"), "")</f>
        <v/>
      </c>
    </row>
    <row r="139" spans="1:5" x14ac:dyDescent="0.25">
      <c r="A139" s="58" t="str">
        <f ca="1">IF(ISBLANK(INDEX(Calculations!$9:$9, ROW()+121)), "", IF(INDEX(Calculations!$9:$9, , ROW()+121)&lt;TODAY(), INDEX(Calculations!$9:$9, , ROW()+121), ""))</f>
        <v/>
      </c>
      <c r="B139" s="54" t="str">
        <f t="shared" ca="1" si="2"/>
        <v/>
      </c>
      <c r="C139" t="str">
        <f ca="1">IFERROR(TEXT(INDEX(Calculations!$1:$81, MATCH($C$1, Calculations!$B:$B, 0), MATCH(fiscal_iFinal!$A139, Calculations!$9:$9, 0)), "0.000"), "")</f>
        <v/>
      </c>
      <c r="D139" t="str">
        <f ca="1">IFERROR(TEXT(INDEX(Calculations!$1:$81, MATCH($D$1, Calculations!$B:$B, 0), MATCH(fiscal_iFinal!$A139, Calculations!$9:$9, 0)), "0"), "")</f>
        <v/>
      </c>
      <c r="E139" t="str">
        <f ca="1">IFERROR(TEXT(INDEX(Calculations!$1:$81, MATCH($E$1, Calculations!$B:$B, 0), MATCH(fiscal_iFinal!$A139, Calculations!$9:$9, 0)), "0.000"), "")</f>
        <v/>
      </c>
    </row>
    <row r="140" spans="1:5" x14ac:dyDescent="0.25">
      <c r="A140" s="58" t="str">
        <f ca="1">IF(ISBLANK(INDEX(Calculations!$9:$9, ROW()+121)), "", IF(INDEX(Calculations!$9:$9, , ROW()+121)&lt;TODAY(), INDEX(Calculations!$9:$9, , ROW()+121), ""))</f>
        <v/>
      </c>
      <c r="B140" s="54" t="str">
        <f t="shared" ca="1" si="2"/>
        <v/>
      </c>
      <c r="C140" t="str">
        <f ca="1">IFERROR(TEXT(INDEX(Calculations!$1:$81, MATCH($C$1, Calculations!$B:$B, 0), MATCH(fiscal_iFinal!$A140, Calculations!$9:$9, 0)), "0.000"), "")</f>
        <v/>
      </c>
      <c r="D140" t="str">
        <f ca="1">IFERROR(TEXT(INDEX(Calculations!$1:$81, MATCH($D$1, Calculations!$B:$B, 0), MATCH(fiscal_iFinal!$A140, Calculations!$9:$9, 0)), "0"), "")</f>
        <v/>
      </c>
      <c r="E140" t="str">
        <f ca="1">IFERROR(TEXT(INDEX(Calculations!$1:$81, MATCH($E$1, Calculations!$B:$B, 0), MATCH(fiscal_iFinal!$A140, Calculations!$9:$9, 0)), "0.000"), "")</f>
        <v/>
      </c>
    </row>
    <row r="141" spans="1:5" x14ac:dyDescent="0.25">
      <c r="A141" s="58" t="str">
        <f ca="1">IF(ISBLANK(INDEX(Calculations!$9:$9, ROW()+121)), "", IF(INDEX(Calculations!$9:$9, , ROW()+121)&lt;TODAY(), INDEX(Calculations!$9:$9, , ROW()+121), ""))</f>
        <v/>
      </c>
      <c r="B141" s="54" t="str">
        <f t="shared" ca="1" si="2"/>
        <v/>
      </c>
      <c r="C141" t="str">
        <f ca="1">IFERROR(TEXT(INDEX(Calculations!$1:$81, MATCH($C$1, Calculations!$B:$B, 0), MATCH(fiscal_iFinal!$A141, Calculations!$9:$9, 0)), "0.000"), "")</f>
        <v/>
      </c>
      <c r="D141" t="str">
        <f ca="1">IFERROR(TEXT(INDEX(Calculations!$1:$81, MATCH($D$1, Calculations!$B:$B, 0), MATCH(fiscal_iFinal!$A141, Calculations!$9:$9, 0)), "0"), "")</f>
        <v/>
      </c>
      <c r="E141" t="str">
        <f ca="1">IFERROR(TEXT(INDEX(Calculations!$1:$81, MATCH($E$1, Calculations!$B:$B, 0), MATCH(fiscal_iFinal!$A141, Calculations!$9:$9, 0)), "0.000"), "")</f>
        <v/>
      </c>
    </row>
    <row r="142" spans="1:5" x14ac:dyDescent="0.25">
      <c r="A142" s="58" t="str">
        <f ca="1">IF(ISBLANK(INDEX(Calculations!$9:$9, ROW()+121)), "", IF(INDEX(Calculations!$9:$9, , ROW()+121)&lt;TODAY(), INDEX(Calculations!$9:$9, , ROW()+121), ""))</f>
        <v/>
      </c>
      <c r="B142" s="54" t="str">
        <f t="shared" ca="1" si="2"/>
        <v/>
      </c>
      <c r="C142" t="str">
        <f ca="1">IFERROR(TEXT(INDEX(Calculations!$1:$81, MATCH($C$1, Calculations!$B:$B, 0), MATCH(fiscal_iFinal!$A142, Calculations!$9:$9, 0)), "0.000"), "")</f>
        <v/>
      </c>
      <c r="D142" t="str">
        <f ca="1">IFERROR(TEXT(INDEX(Calculations!$1:$81, MATCH($D$1, Calculations!$B:$B, 0), MATCH(fiscal_iFinal!$A142, Calculations!$9:$9, 0)), "0"), "")</f>
        <v/>
      </c>
      <c r="E142" t="str">
        <f ca="1">IFERROR(TEXT(INDEX(Calculations!$1:$81, MATCH($E$1, Calculations!$B:$B, 0), MATCH(fiscal_iFinal!$A142, Calculations!$9:$9, 0)), "0.000"), "")</f>
        <v/>
      </c>
    </row>
    <row r="143" spans="1:5" x14ac:dyDescent="0.25">
      <c r="A143" s="58" t="str">
        <f ca="1">IF(ISBLANK(INDEX(Calculations!$9:$9, ROW()+121)), "", IF(INDEX(Calculations!$9:$9, , ROW()+121)&lt;TODAY(), INDEX(Calculations!$9:$9, , ROW()+121), ""))</f>
        <v/>
      </c>
      <c r="B143" s="54" t="str">
        <f t="shared" ca="1" si="2"/>
        <v/>
      </c>
      <c r="C143" t="str">
        <f ca="1">IFERROR(TEXT(INDEX(Calculations!$1:$81, MATCH($C$1, Calculations!$B:$B, 0), MATCH(fiscal_iFinal!$A143, Calculations!$9:$9, 0)), "0.000"), "")</f>
        <v/>
      </c>
      <c r="D143" t="str">
        <f ca="1">IFERROR(TEXT(INDEX(Calculations!$1:$81, MATCH($D$1, Calculations!$B:$B, 0), MATCH(fiscal_iFinal!$A143, Calculations!$9:$9, 0)), "0"), "")</f>
        <v/>
      </c>
      <c r="E143" t="str">
        <f ca="1">IFERROR(TEXT(INDEX(Calculations!$1:$81, MATCH($E$1, Calculations!$B:$B, 0), MATCH(fiscal_iFinal!$A143, Calculations!$9:$9, 0)), "0.000"), "")</f>
        <v/>
      </c>
    </row>
    <row r="144" spans="1:5" x14ac:dyDescent="0.25">
      <c r="A144" s="58" t="str">
        <f ca="1">IF(ISBLANK(INDEX(Calculations!$9:$9, ROW()+121)), "", IF(INDEX(Calculations!$9:$9, , ROW()+121)&lt;TODAY(), INDEX(Calculations!$9:$9, , ROW()+121), ""))</f>
        <v/>
      </c>
      <c r="B144" s="54" t="str">
        <f t="shared" ca="1" si="2"/>
        <v/>
      </c>
      <c r="C144" t="str">
        <f ca="1">IFERROR(TEXT(INDEX(Calculations!$1:$81, MATCH($C$1, Calculations!$B:$B, 0), MATCH(fiscal_iFinal!$A144, Calculations!$9:$9, 0)), "0.000"), "")</f>
        <v/>
      </c>
      <c r="D144" t="str">
        <f ca="1">IFERROR(TEXT(INDEX(Calculations!$1:$81, MATCH($D$1, Calculations!$B:$B, 0), MATCH(fiscal_iFinal!$A144, Calculations!$9:$9, 0)), "0"), "")</f>
        <v/>
      </c>
      <c r="E144" t="str">
        <f ca="1">IFERROR(TEXT(INDEX(Calculations!$1:$81, MATCH($E$1, Calculations!$B:$B, 0), MATCH(fiscal_iFinal!$A144, Calculations!$9:$9, 0)), "0.000"), "")</f>
        <v/>
      </c>
    </row>
    <row r="145" spans="1:5" x14ac:dyDescent="0.25">
      <c r="A145" s="58" t="str">
        <f ca="1">IF(ISBLANK(INDEX(Calculations!$9:$9, ROW()+121)), "", IF(INDEX(Calculations!$9:$9, , ROW()+121)&lt;TODAY(), INDEX(Calculations!$9:$9, , ROW()+121), ""))</f>
        <v/>
      </c>
      <c r="B145" s="54" t="str">
        <f t="shared" ca="1" si="2"/>
        <v/>
      </c>
      <c r="C145" t="str">
        <f ca="1">IFERROR(TEXT(INDEX(Calculations!$1:$81, MATCH($C$1, Calculations!$B:$B, 0), MATCH(fiscal_iFinal!$A145, Calculations!$9:$9, 0)), "0.000"), "")</f>
        <v/>
      </c>
      <c r="D145" t="str">
        <f ca="1">IFERROR(TEXT(INDEX(Calculations!$1:$81, MATCH($D$1, Calculations!$B:$B, 0), MATCH(fiscal_iFinal!$A145, Calculations!$9:$9, 0)), "0"), "")</f>
        <v/>
      </c>
      <c r="E145" t="str">
        <f ca="1">IFERROR(TEXT(INDEX(Calculations!$1:$81, MATCH($E$1, Calculations!$B:$B, 0), MATCH(fiscal_iFinal!$A145, Calculations!$9:$9, 0)), "0.000"), "")</f>
        <v/>
      </c>
    </row>
    <row r="146" spans="1:5" x14ac:dyDescent="0.25">
      <c r="A146" s="58" t="str">
        <f ca="1">IF(ISBLANK(INDEX(Calculations!$9:$9, ROW()+121)), "", IF(INDEX(Calculations!$9:$9, , ROW()+121)&lt;TODAY(), INDEX(Calculations!$9:$9, , ROW()+121), ""))</f>
        <v/>
      </c>
      <c r="B146" s="54" t="str">
        <f t="shared" ca="1" si="2"/>
        <v/>
      </c>
      <c r="C146" t="str">
        <f ca="1">IFERROR(TEXT(INDEX(Calculations!$1:$81, MATCH($C$1, Calculations!$B:$B, 0), MATCH(fiscal_iFinal!$A146, Calculations!$9:$9, 0)), "0.000"), "")</f>
        <v/>
      </c>
      <c r="D146" t="str">
        <f ca="1">IFERROR(TEXT(INDEX(Calculations!$1:$81, MATCH($D$1, Calculations!$B:$B, 0), MATCH(fiscal_iFinal!$A146, Calculations!$9:$9, 0)), "0"), "")</f>
        <v/>
      </c>
      <c r="E146" t="str">
        <f ca="1">IFERROR(TEXT(INDEX(Calculations!$1:$81, MATCH($E$1, Calculations!$B:$B, 0), MATCH(fiscal_iFinal!$A146, Calculations!$9:$9, 0)), "0.000"), "")</f>
        <v/>
      </c>
    </row>
    <row r="147" spans="1:5" x14ac:dyDescent="0.25">
      <c r="A147" s="58" t="str">
        <f ca="1">IF(ISBLANK(INDEX(Calculations!$9:$9, ROW()+121)), "", IF(INDEX(Calculations!$9:$9, , ROW()+121)&lt;TODAY(), INDEX(Calculations!$9:$9, , ROW()+121), ""))</f>
        <v/>
      </c>
      <c r="B147" s="54" t="str">
        <f t="shared" ca="1" si="2"/>
        <v/>
      </c>
      <c r="C147" t="str">
        <f ca="1">IFERROR(TEXT(INDEX(Calculations!$1:$81, MATCH($C$1, Calculations!$B:$B, 0), MATCH(fiscal_iFinal!$A147, Calculations!$9:$9, 0)), "0.000"), "")</f>
        <v/>
      </c>
      <c r="D147" t="str">
        <f ca="1">IFERROR(TEXT(INDEX(Calculations!$1:$81, MATCH($D$1, Calculations!$B:$B, 0), MATCH(fiscal_iFinal!$A147, Calculations!$9:$9, 0)), "0"), "")</f>
        <v/>
      </c>
      <c r="E147" t="str">
        <f ca="1">IFERROR(TEXT(INDEX(Calculations!$1:$81, MATCH($E$1, Calculations!$B:$B, 0), MATCH(fiscal_iFinal!$A147, Calculations!$9:$9, 0)), "0.000"), "")</f>
        <v/>
      </c>
    </row>
    <row r="148" spans="1:5" x14ac:dyDescent="0.25">
      <c r="A148" s="58" t="str">
        <f ca="1">IF(ISBLANK(INDEX(Calculations!$9:$9, ROW()+121)), "", IF(INDEX(Calculations!$9:$9, , ROW()+121)&lt;TODAY(), INDEX(Calculations!$9:$9, , ROW()+121), ""))</f>
        <v/>
      </c>
      <c r="B148" s="54" t="str">
        <f t="shared" ca="1" si="2"/>
        <v/>
      </c>
      <c r="C148" t="str">
        <f ca="1">IFERROR(TEXT(INDEX(Calculations!$1:$81, MATCH($C$1, Calculations!$B:$B, 0), MATCH(fiscal_iFinal!$A148, Calculations!$9:$9, 0)), "0.000"), "")</f>
        <v/>
      </c>
      <c r="D148" t="str">
        <f ca="1">IFERROR(TEXT(INDEX(Calculations!$1:$81, MATCH($D$1, Calculations!$B:$B, 0), MATCH(fiscal_iFinal!$A148, Calculations!$9:$9, 0)), "0"), "")</f>
        <v/>
      </c>
      <c r="E148" t="str">
        <f ca="1">IFERROR(TEXT(INDEX(Calculations!$1:$81, MATCH($E$1, Calculations!$B:$B, 0), MATCH(fiscal_iFinal!$A148, Calculations!$9:$9, 0)), "0.000"), "")</f>
        <v/>
      </c>
    </row>
    <row r="149" spans="1:5" x14ac:dyDescent="0.25">
      <c r="A149" s="58" t="str">
        <f ca="1">IF(ISBLANK(INDEX(Calculations!$9:$9, ROW()+121)), "", IF(INDEX(Calculations!$9:$9, , ROW()+121)&lt;TODAY(), INDEX(Calculations!$9:$9, , ROW()+121), ""))</f>
        <v/>
      </c>
      <c r="B149" s="54" t="str">
        <f t="shared" ca="1" si="2"/>
        <v/>
      </c>
      <c r="C149" t="str">
        <f ca="1">IFERROR(TEXT(INDEX(Calculations!$1:$81, MATCH($C$1, Calculations!$B:$B, 0), MATCH(fiscal_iFinal!$A149, Calculations!$9:$9, 0)), "0.000"), "")</f>
        <v/>
      </c>
      <c r="D149" t="str">
        <f ca="1">IFERROR(TEXT(INDEX(Calculations!$1:$81, MATCH($D$1, Calculations!$B:$B, 0), MATCH(fiscal_iFinal!$A149, Calculations!$9:$9, 0)), "0"), "")</f>
        <v/>
      </c>
      <c r="E149" t="str">
        <f ca="1">IFERROR(TEXT(INDEX(Calculations!$1:$81, MATCH($E$1, Calculations!$B:$B, 0), MATCH(fiscal_iFinal!$A149, Calculations!$9:$9, 0)), "0.000"), "")</f>
        <v/>
      </c>
    </row>
    <row r="150" spans="1:5" x14ac:dyDescent="0.25">
      <c r="A150" s="58" t="str">
        <f ca="1">IF(ISBLANK(INDEX(Calculations!$9:$9, ROW()+121)), "", IF(INDEX(Calculations!$9:$9, , ROW()+121)&lt;TODAY(), INDEX(Calculations!$9:$9, , ROW()+121), ""))</f>
        <v/>
      </c>
      <c r="B150" s="54" t="str">
        <f t="shared" ca="1" si="2"/>
        <v/>
      </c>
      <c r="C150" t="str">
        <f ca="1">IFERROR(TEXT(INDEX(Calculations!$1:$81, MATCH($C$1, Calculations!$B:$B, 0), MATCH(fiscal_iFinal!$A150, Calculations!$9:$9, 0)), "0.000"), "")</f>
        <v/>
      </c>
      <c r="D150" t="str">
        <f ca="1">IFERROR(TEXT(INDEX(Calculations!$1:$81, MATCH($D$1, Calculations!$B:$B, 0), MATCH(fiscal_iFinal!$A150, Calculations!$9:$9, 0)), "0"), "")</f>
        <v/>
      </c>
      <c r="E150" t="str">
        <f ca="1">IFERROR(TEXT(INDEX(Calculations!$1:$81, MATCH($E$1, Calculations!$B:$B, 0), MATCH(fiscal_iFinal!$A150, Calculations!$9:$9, 0)), "0.000"), "")</f>
        <v/>
      </c>
    </row>
    <row r="151" spans="1:5" x14ac:dyDescent="0.25">
      <c r="A151" s="58" t="str">
        <f ca="1">IF(ISBLANK(INDEX(Calculations!$9:$9, ROW()+121)), "", IF(INDEX(Calculations!$9:$9, , ROW()+121)&lt;TODAY(), INDEX(Calculations!$9:$9, , ROW()+121), ""))</f>
        <v/>
      </c>
      <c r="B151" s="54" t="str">
        <f t="shared" ca="1" si="2"/>
        <v/>
      </c>
      <c r="C151" t="str">
        <f ca="1">IFERROR(TEXT(INDEX(Calculations!$1:$81, MATCH($C$1, Calculations!$B:$B, 0), MATCH(fiscal_iFinal!$A151, Calculations!$9:$9, 0)), "0.000"), "")</f>
        <v/>
      </c>
      <c r="D151" t="str">
        <f ca="1">IFERROR(TEXT(INDEX(Calculations!$1:$81, MATCH($D$1, Calculations!$B:$B, 0), MATCH(fiscal_iFinal!$A151, Calculations!$9:$9, 0)), "0"), "")</f>
        <v/>
      </c>
      <c r="E151" t="str">
        <f ca="1">IFERROR(TEXT(INDEX(Calculations!$1:$81, MATCH($E$1, Calculations!$B:$B, 0), MATCH(fiscal_iFinal!$A151, Calculations!$9:$9, 0)), "0.000"), "")</f>
        <v/>
      </c>
    </row>
    <row r="152" spans="1:5" x14ac:dyDescent="0.25">
      <c r="A152" s="58" t="str">
        <f ca="1">IF(ISBLANK(INDEX(Calculations!$9:$9, ROW()+121)), "", IF(INDEX(Calculations!$9:$9, , ROW()+121)&lt;TODAY(), INDEX(Calculations!$9:$9, , ROW()+121), ""))</f>
        <v/>
      </c>
      <c r="B152" s="54" t="str">
        <f t="shared" ca="1" si="2"/>
        <v/>
      </c>
      <c r="C152" t="str">
        <f ca="1">IFERROR(TEXT(INDEX(Calculations!$1:$81, MATCH($C$1, Calculations!$B:$B, 0), MATCH(fiscal_iFinal!$A152, Calculations!$9:$9, 0)), "0.000"), "")</f>
        <v/>
      </c>
      <c r="D152" t="str">
        <f ca="1">IFERROR(TEXT(INDEX(Calculations!$1:$81, MATCH($D$1, Calculations!$B:$B, 0), MATCH(fiscal_iFinal!$A152, Calculations!$9:$9, 0)), "0"), "")</f>
        <v/>
      </c>
      <c r="E152" t="str">
        <f ca="1">IFERROR(TEXT(INDEX(Calculations!$1:$81, MATCH($E$1, Calculations!$B:$B, 0), MATCH(fiscal_iFinal!$A152, Calculations!$9:$9, 0)), "0.000"), "")</f>
        <v/>
      </c>
    </row>
    <row r="153" spans="1:5" x14ac:dyDescent="0.25">
      <c r="A153" s="54"/>
      <c r="B153" s="54"/>
    </row>
    <row r="154" spans="1:5" x14ac:dyDescent="0.25">
      <c r="A154" s="54"/>
      <c r="B154" s="54"/>
    </row>
    <row r="155" spans="1:5" x14ac:dyDescent="0.25">
      <c r="A155" s="54"/>
      <c r="B155" s="54"/>
    </row>
    <row r="156" spans="1:5" x14ac:dyDescent="0.25">
      <c r="A156" s="54"/>
      <c r="B156" s="54"/>
    </row>
    <row r="157" spans="1:5" x14ac:dyDescent="0.25">
      <c r="A157" s="54"/>
      <c r="B157" s="54"/>
    </row>
    <row r="158" spans="1:5" x14ac:dyDescent="0.25">
      <c r="A158" s="54"/>
      <c r="B158" s="54"/>
    </row>
    <row r="159" spans="1:5" x14ac:dyDescent="0.25">
      <c r="A159" s="54"/>
      <c r="B159" s="54"/>
    </row>
    <row r="160" spans="1:5" x14ac:dyDescent="0.25">
      <c r="A160" s="54"/>
      <c r="B160" s="54"/>
    </row>
    <row r="161" spans="1:2" x14ac:dyDescent="0.25">
      <c r="A161" s="54"/>
      <c r="B161" s="54"/>
    </row>
    <row r="162" spans="1:2" x14ac:dyDescent="0.25">
      <c r="A162" s="54"/>
      <c r="B162" s="5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f39872d7210670f8e28df64f3b8e6b7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5b3c5ef4a382acc6fb2d72c08859bf8f"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C2FD1E9-39FA-443A-A53B-98D338039CCB}"/>
</file>

<file path=customXml/itemProps2.xml><?xml version="1.0" encoding="utf-8"?>
<ds:datastoreItem xmlns:ds="http://schemas.openxmlformats.org/officeDocument/2006/customXml" ds:itemID="{FF4F3A0A-C410-48AD-BA75-6AD7C71D8293}"/>
</file>

<file path=customXml/itemProps3.xml><?xml version="1.0" encoding="utf-8"?>
<ds:datastoreItem xmlns:ds="http://schemas.openxmlformats.org/officeDocument/2006/customXml" ds:itemID="{EF672C20-906B-49DD-B131-9EFA0F5843F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MASTER</vt:lpstr>
      <vt:lpstr>HaverPull</vt:lpstr>
      <vt:lpstr>Calculations</vt:lpstr>
      <vt:lpstr>OPTIONS</vt:lpstr>
      <vt:lpstr>NeutralFIM</vt:lpstr>
      <vt:lpstr>Panel_FiscalImpact</vt:lpstr>
      <vt:lpstr>fiscal_iFinal</vt:lpstr>
      <vt:lpstr>DLX1.USE</vt:lpstr>
      <vt:lpstr>Panel_FiscalImpact!Print_Area</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Parinitha Sastry</cp:lastModifiedBy>
  <cp:lastPrinted>2014-10-24T14:22:27Z</cp:lastPrinted>
  <dcterms:created xsi:type="dcterms:W3CDTF">2014-09-08T20:08:32Z</dcterms:created>
  <dcterms:modified xsi:type="dcterms:W3CDTF">2014-10-29T21:19:08Z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